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0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DELL\Documents\DOE Power Stats\2020 Power Stats_PGSDMS\final\"/>
    </mc:Choice>
  </mc:AlternateContent>
  <xr:revisionPtr revIDLastSave="0" documentId="8_{5F914287-2C7C-4ADD-919E-FEB6FB549F3E}" xr6:coauthVersionLast="47" xr6:coauthVersionMax="47" xr10:uidLastSave="{00000000-0000-0000-0000-000000000000}"/>
  <bookViews>
    <workbookView xWindow="28680" yWindow="-120" windowWidth="29040" windowHeight="15990" xr2:uid="{70D421A5-FDB2-42C7-BEF3-A0AA568ED577}"/>
  </bookViews>
  <sheets>
    <sheet name="1. 2020 Summary" sheetId="1" r:id="rId1"/>
  </sheets>
  <externalReferences>
    <externalReference r:id="rId2"/>
  </externalReferences>
  <definedNames>
    <definedName name="_xlnm.Print_Area" localSheetId="0">'1. 2020 Summary'!$A$1:$U$72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U64" i="1" l="1"/>
  <c r="T64" i="1"/>
  <c r="S64" i="1"/>
  <c r="R64" i="1"/>
  <c r="Q64" i="1"/>
  <c r="P64" i="1"/>
  <c r="O64" i="1"/>
  <c r="N64" i="1"/>
  <c r="M64" i="1"/>
  <c r="L64" i="1"/>
  <c r="K64" i="1"/>
  <c r="J64" i="1"/>
  <c r="I64" i="1"/>
  <c r="H64" i="1"/>
  <c r="G64" i="1"/>
  <c r="F64" i="1"/>
  <c r="E64" i="1"/>
  <c r="D64" i="1"/>
  <c r="U63" i="1"/>
  <c r="T63" i="1"/>
  <c r="S63" i="1"/>
  <c r="R63" i="1"/>
  <c r="Q63" i="1"/>
  <c r="P63" i="1"/>
  <c r="P59" i="1" s="1"/>
  <c r="P65" i="1" s="1"/>
  <c r="O63" i="1"/>
  <c r="N63" i="1"/>
  <c r="M63" i="1"/>
  <c r="L63" i="1"/>
  <c r="K63" i="1"/>
  <c r="J63" i="1"/>
  <c r="I63" i="1"/>
  <c r="I59" i="1" s="1"/>
  <c r="I65" i="1" s="1"/>
  <c r="H63" i="1"/>
  <c r="G63" i="1"/>
  <c r="F63" i="1"/>
  <c r="E63" i="1"/>
  <c r="D63" i="1"/>
  <c r="U62" i="1"/>
  <c r="T62" i="1"/>
  <c r="S62" i="1"/>
  <c r="R62" i="1"/>
  <c r="Q62" i="1"/>
  <c r="P62" i="1"/>
  <c r="O62" i="1"/>
  <c r="N62" i="1"/>
  <c r="M62" i="1"/>
  <c r="L62" i="1"/>
  <c r="K62" i="1"/>
  <c r="J62" i="1"/>
  <c r="I62" i="1"/>
  <c r="H62" i="1"/>
  <c r="G62" i="1"/>
  <c r="F62" i="1"/>
  <c r="E62" i="1"/>
  <c r="D62" i="1"/>
  <c r="U61" i="1"/>
  <c r="T61" i="1"/>
  <c r="S61" i="1"/>
  <c r="R61" i="1"/>
  <c r="Q61" i="1"/>
  <c r="P61" i="1"/>
  <c r="O61" i="1"/>
  <c r="N61" i="1"/>
  <c r="M61" i="1"/>
  <c r="M59" i="1" s="1"/>
  <c r="M65" i="1" s="1"/>
  <c r="L61" i="1"/>
  <c r="K61" i="1"/>
  <c r="J61" i="1"/>
  <c r="I61" i="1"/>
  <c r="H61" i="1"/>
  <c r="G61" i="1"/>
  <c r="F61" i="1"/>
  <c r="E61" i="1"/>
  <c r="E59" i="1" s="1"/>
  <c r="E65" i="1" s="1"/>
  <c r="D61" i="1"/>
  <c r="U60" i="1"/>
  <c r="T60" i="1"/>
  <c r="S60" i="1"/>
  <c r="R60" i="1"/>
  <c r="Q60" i="1"/>
  <c r="P60" i="1"/>
  <c r="O60" i="1"/>
  <c r="O59" i="1" s="1"/>
  <c r="O65" i="1" s="1"/>
  <c r="N60" i="1"/>
  <c r="M60" i="1"/>
  <c r="L60" i="1"/>
  <c r="K60" i="1"/>
  <c r="J60" i="1"/>
  <c r="I60" i="1"/>
  <c r="H60" i="1"/>
  <c r="G60" i="1"/>
  <c r="G59" i="1" s="1"/>
  <c r="G65" i="1" s="1"/>
  <c r="F60" i="1"/>
  <c r="E60" i="1"/>
  <c r="D60" i="1"/>
  <c r="U59" i="1"/>
  <c r="T59" i="1"/>
  <c r="S59" i="1"/>
  <c r="R59" i="1"/>
  <c r="C59" i="1"/>
  <c r="C65" i="1" s="1"/>
  <c r="B59" i="1"/>
  <c r="B65" i="1" s="1"/>
  <c r="U58" i="1"/>
  <c r="T58" i="1"/>
  <c r="S58" i="1"/>
  <c r="R58" i="1"/>
  <c r="Q58" i="1"/>
  <c r="U57" i="1"/>
  <c r="T57" i="1"/>
  <c r="S57" i="1"/>
  <c r="R57" i="1"/>
  <c r="Q57" i="1"/>
  <c r="U56" i="1"/>
  <c r="T56" i="1"/>
  <c r="S56" i="1"/>
  <c r="R56" i="1"/>
  <c r="Q56" i="1"/>
  <c r="U51" i="1"/>
  <c r="T51" i="1"/>
  <c r="S51" i="1"/>
  <c r="R51" i="1"/>
  <c r="Q51" i="1"/>
  <c r="P51" i="1"/>
  <c r="O51" i="1"/>
  <c r="N51" i="1"/>
  <c r="M51" i="1"/>
  <c r="L51" i="1"/>
  <c r="K51" i="1"/>
  <c r="J51" i="1"/>
  <c r="I51" i="1"/>
  <c r="H51" i="1"/>
  <c r="G51" i="1"/>
  <c r="F51" i="1"/>
  <c r="E51" i="1"/>
  <c r="D51" i="1"/>
  <c r="U50" i="1"/>
  <c r="T50" i="1"/>
  <c r="S50" i="1"/>
  <c r="R50" i="1"/>
  <c r="Q50" i="1"/>
  <c r="P50" i="1"/>
  <c r="O50" i="1"/>
  <c r="N50" i="1"/>
  <c r="M50" i="1"/>
  <c r="L50" i="1"/>
  <c r="K50" i="1"/>
  <c r="J50" i="1"/>
  <c r="I50" i="1"/>
  <c r="H50" i="1"/>
  <c r="G50" i="1"/>
  <c r="F50" i="1"/>
  <c r="E50" i="1"/>
  <c r="D50" i="1"/>
  <c r="U49" i="1"/>
  <c r="T49" i="1"/>
  <c r="S49" i="1"/>
  <c r="R49" i="1"/>
  <c r="Q49" i="1"/>
  <c r="P49" i="1"/>
  <c r="O49" i="1"/>
  <c r="N49" i="1"/>
  <c r="M49" i="1"/>
  <c r="L49" i="1"/>
  <c r="K49" i="1"/>
  <c r="J49" i="1"/>
  <c r="I49" i="1"/>
  <c r="H49" i="1"/>
  <c r="G49" i="1"/>
  <c r="F49" i="1"/>
  <c r="E49" i="1"/>
  <c r="D49" i="1"/>
  <c r="U48" i="1"/>
  <c r="T48" i="1"/>
  <c r="S48" i="1"/>
  <c r="R48" i="1"/>
  <c r="Q48" i="1"/>
  <c r="P48" i="1"/>
  <c r="O48" i="1"/>
  <c r="N48" i="1"/>
  <c r="M48" i="1"/>
  <c r="L48" i="1"/>
  <c r="K48" i="1"/>
  <c r="J48" i="1"/>
  <c r="I48" i="1"/>
  <c r="H48" i="1"/>
  <c r="G48" i="1"/>
  <c r="F48" i="1"/>
  <c r="E48" i="1"/>
  <c r="D48" i="1"/>
  <c r="U47" i="1"/>
  <c r="T47" i="1"/>
  <c r="S47" i="1"/>
  <c r="R47" i="1"/>
  <c r="Q47" i="1"/>
  <c r="P47" i="1"/>
  <c r="O47" i="1"/>
  <c r="N47" i="1"/>
  <c r="M47" i="1"/>
  <c r="L47" i="1"/>
  <c r="K47" i="1"/>
  <c r="J47" i="1"/>
  <c r="I47" i="1"/>
  <c r="H47" i="1"/>
  <c r="G47" i="1"/>
  <c r="F47" i="1"/>
  <c r="E47" i="1"/>
  <c r="D47" i="1"/>
  <c r="U46" i="1"/>
  <c r="T46" i="1"/>
  <c r="S46" i="1"/>
  <c r="R46" i="1"/>
  <c r="K46" i="1"/>
  <c r="K52" i="1" s="1"/>
  <c r="C46" i="1"/>
  <c r="C52" i="1" s="1"/>
  <c r="B46" i="1"/>
  <c r="B52" i="1" s="1"/>
  <c r="U45" i="1"/>
  <c r="T45" i="1"/>
  <c r="S45" i="1"/>
  <c r="R45" i="1"/>
  <c r="Q45" i="1"/>
  <c r="U44" i="1"/>
  <c r="T44" i="1"/>
  <c r="S44" i="1"/>
  <c r="R44" i="1"/>
  <c r="Q44" i="1"/>
  <c r="U43" i="1"/>
  <c r="T43" i="1"/>
  <c r="S43" i="1"/>
  <c r="R43" i="1"/>
  <c r="R52" i="1" s="1"/>
  <c r="Q43" i="1"/>
  <c r="U38" i="1"/>
  <c r="T38" i="1"/>
  <c r="S38" i="1"/>
  <c r="R38" i="1"/>
  <c r="Q38" i="1"/>
  <c r="P38" i="1"/>
  <c r="O38" i="1"/>
  <c r="N38" i="1"/>
  <c r="N33" i="1" s="1"/>
  <c r="M38" i="1"/>
  <c r="L38" i="1"/>
  <c r="K38" i="1"/>
  <c r="J38" i="1"/>
  <c r="I38" i="1"/>
  <c r="H38" i="1"/>
  <c r="G38" i="1"/>
  <c r="F38" i="1"/>
  <c r="F33" i="1" s="1"/>
  <c r="E38" i="1"/>
  <c r="D38" i="1"/>
  <c r="C38" i="1"/>
  <c r="U37" i="1"/>
  <c r="T37" i="1"/>
  <c r="S37" i="1"/>
  <c r="R37" i="1"/>
  <c r="Q37" i="1"/>
  <c r="P37" i="1"/>
  <c r="O37" i="1"/>
  <c r="N37" i="1"/>
  <c r="M37" i="1"/>
  <c r="L37" i="1"/>
  <c r="K37" i="1"/>
  <c r="J37" i="1"/>
  <c r="I37" i="1"/>
  <c r="I33" i="1" s="1"/>
  <c r="H37" i="1"/>
  <c r="G37" i="1"/>
  <c r="F37" i="1"/>
  <c r="E37" i="1"/>
  <c r="D37" i="1"/>
  <c r="C37" i="1"/>
  <c r="U36" i="1"/>
  <c r="T36" i="1"/>
  <c r="S36" i="1"/>
  <c r="R36" i="1"/>
  <c r="Q36" i="1"/>
  <c r="P36" i="1"/>
  <c r="O36" i="1"/>
  <c r="N36" i="1"/>
  <c r="M36" i="1"/>
  <c r="L36" i="1"/>
  <c r="K36" i="1"/>
  <c r="J36" i="1"/>
  <c r="I36" i="1"/>
  <c r="H36" i="1"/>
  <c r="G36" i="1"/>
  <c r="F36" i="1"/>
  <c r="E36" i="1"/>
  <c r="D36" i="1"/>
  <c r="C36" i="1"/>
  <c r="U35" i="1"/>
  <c r="T35" i="1"/>
  <c r="S35" i="1"/>
  <c r="R35" i="1"/>
  <c r="Q35" i="1"/>
  <c r="P35" i="1"/>
  <c r="P33" i="1" s="1"/>
  <c r="O35" i="1"/>
  <c r="N35" i="1"/>
  <c r="M35" i="1"/>
  <c r="L35" i="1"/>
  <c r="K35" i="1"/>
  <c r="J35" i="1"/>
  <c r="I35" i="1"/>
  <c r="H35" i="1"/>
  <c r="H33" i="1" s="1"/>
  <c r="G35" i="1"/>
  <c r="F35" i="1"/>
  <c r="E35" i="1"/>
  <c r="D35" i="1"/>
  <c r="C35" i="1"/>
  <c r="U34" i="1"/>
  <c r="T34" i="1"/>
  <c r="S34" i="1"/>
  <c r="S33" i="1" s="1"/>
  <c r="R34" i="1"/>
  <c r="Q34" i="1"/>
  <c r="P34" i="1"/>
  <c r="O34" i="1"/>
  <c r="N34" i="1"/>
  <c r="M34" i="1"/>
  <c r="L34" i="1"/>
  <c r="K34" i="1"/>
  <c r="K33" i="1" s="1"/>
  <c r="J34" i="1"/>
  <c r="I34" i="1"/>
  <c r="H34" i="1"/>
  <c r="G34" i="1"/>
  <c r="F34" i="1"/>
  <c r="E34" i="1"/>
  <c r="D34" i="1"/>
  <c r="C34" i="1"/>
  <c r="Q33" i="1"/>
  <c r="B33" i="1"/>
  <c r="U32" i="1"/>
  <c r="T32" i="1"/>
  <c r="S32" i="1"/>
  <c r="R32" i="1"/>
  <c r="Q32" i="1"/>
  <c r="P32" i="1"/>
  <c r="O32" i="1"/>
  <c r="N32" i="1"/>
  <c r="M32" i="1"/>
  <c r="L32" i="1"/>
  <c r="K32" i="1"/>
  <c r="J32" i="1"/>
  <c r="I32" i="1"/>
  <c r="H32" i="1"/>
  <c r="G32" i="1"/>
  <c r="F32" i="1"/>
  <c r="E32" i="1"/>
  <c r="D32" i="1"/>
  <c r="C32" i="1"/>
  <c r="U31" i="1"/>
  <c r="T31" i="1"/>
  <c r="S31" i="1"/>
  <c r="R31" i="1"/>
  <c r="Q31" i="1"/>
  <c r="P31" i="1"/>
  <c r="O31" i="1"/>
  <c r="N31" i="1"/>
  <c r="M31" i="1"/>
  <c r="L31" i="1"/>
  <c r="K31" i="1"/>
  <c r="J31" i="1"/>
  <c r="I31" i="1"/>
  <c r="H31" i="1"/>
  <c r="G31" i="1"/>
  <c r="F31" i="1"/>
  <c r="E31" i="1"/>
  <c r="D31" i="1"/>
  <c r="C31" i="1"/>
  <c r="U30" i="1"/>
  <c r="T30" i="1"/>
  <c r="S30" i="1"/>
  <c r="R30" i="1"/>
  <c r="Q30" i="1"/>
  <c r="P30" i="1"/>
  <c r="O30" i="1"/>
  <c r="N30" i="1"/>
  <c r="M30" i="1"/>
  <c r="L30" i="1"/>
  <c r="K30" i="1"/>
  <c r="J30" i="1"/>
  <c r="I30" i="1"/>
  <c r="H30" i="1"/>
  <c r="G30" i="1"/>
  <c r="F30" i="1"/>
  <c r="E30" i="1"/>
  <c r="D30" i="1"/>
  <c r="C30" i="1"/>
  <c r="U29" i="1"/>
  <c r="T29" i="1"/>
  <c r="S29" i="1"/>
  <c r="R29" i="1"/>
  <c r="Q29" i="1"/>
  <c r="P29" i="1"/>
  <c r="O29" i="1"/>
  <c r="N29" i="1"/>
  <c r="M29" i="1"/>
  <c r="L29" i="1"/>
  <c r="K29" i="1"/>
  <c r="J29" i="1"/>
  <c r="I29" i="1"/>
  <c r="H29" i="1"/>
  <c r="G29" i="1"/>
  <c r="F29" i="1"/>
  <c r="E29" i="1"/>
  <c r="D29" i="1"/>
  <c r="C29" i="1"/>
  <c r="U28" i="1"/>
  <c r="T28" i="1"/>
  <c r="S28" i="1"/>
  <c r="R28" i="1"/>
  <c r="R27" i="1" s="1"/>
  <c r="Q28" i="1"/>
  <c r="P28" i="1"/>
  <c r="O28" i="1"/>
  <c r="O27" i="1" s="1"/>
  <c r="N28" i="1"/>
  <c r="N27" i="1" s="1"/>
  <c r="M28" i="1"/>
  <c r="L28" i="1"/>
  <c r="K28" i="1"/>
  <c r="J28" i="1"/>
  <c r="I28" i="1"/>
  <c r="H28" i="1"/>
  <c r="G28" i="1"/>
  <c r="G27" i="1" s="1"/>
  <c r="F28" i="1"/>
  <c r="F27" i="1" s="1"/>
  <c r="E28" i="1"/>
  <c r="D28" i="1"/>
  <c r="C28" i="1"/>
  <c r="T27" i="1"/>
  <c r="Q27" i="1"/>
  <c r="L27" i="1"/>
  <c r="I27" i="1"/>
  <c r="D27" i="1"/>
  <c r="B27" i="1"/>
  <c r="B39" i="1" s="1"/>
  <c r="U26" i="1"/>
  <c r="T26" i="1"/>
  <c r="S26" i="1"/>
  <c r="R26" i="1"/>
  <c r="Q26" i="1"/>
  <c r="Q39" i="1" s="1"/>
  <c r="P26" i="1"/>
  <c r="O26" i="1"/>
  <c r="N26" i="1"/>
  <c r="M26" i="1"/>
  <c r="L26" i="1"/>
  <c r="K26" i="1"/>
  <c r="J26" i="1"/>
  <c r="I26" i="1"/>
  <c r="H26" i="1"/>
  <c r="G26" i="1"/>
  <c r="F26" i="1"/>
  <c r="E26" i="1"/>
  <c r="D26" i="1"/>
  <c r="C26" i="1"/>
  <c r="B22" i="1"/>
  <c r="U21" i="1"/>
  <c r="T21" i="1"/>
  <c r="S21" i="1"/>
  <c r="R21" i="1"/>
  <c r="Q21" i="1"/>
  <c r="P21" i="1"/>
  <c r="O21" i="1"/>
  <c r="N21" i="1"/>
  <c r="M21" i="1"/>
  <c r="L21" i="1"/>
  <c r="K21" i="1"/>
  <c r="J21" i="1"/>
  <c r="I21" i="1"/>
  <c r="H21" i="1"/>
  <c r="G21" i="1"/>
  <c r="F21" i="1"/>
  <c r="E21" i="1"/>
  <c r="D21" i="1"/>
  <c r="C21" i="1"/>
  <c r="U20" i="1"/>
  <c r="T20" i="1"/>
  <c r="S20" i="1"/>
  <c r="R20" i="1"/>
  <c r="Q20" i="1"/>
  <c r="P20" i="1"/>
  <c r="O20" i="1"/>
  <c r="N20" i="1"/>
  <c r="M20" i="1"/>
  <c r="L20" i="1"/>
  <c r="K20" i="1"/>
  <c r="J20" i="1"/>
  <c r="I20" i="1"/>
  <c r="H20" i="1"/>
  <c r="G20" i="1"/>
  <c r="F20" i="1"/>
  <c r="E20" i="1"/>
  <c r="D20" i="1"/>
  <c r="C20" i="1"/>
  <c r="U19" i="1"/>
  <c r="U22" i="1" s="1"/>
  <c r="T19" i="1"/>
  <c r="S19" i="1"/>
  <c r="R19" i="1"/>
  <c r="R22" i="1" s="1"/>
  <c r="Q19" i="1"/>
  <c r="P19" i="1"/>
  <c r="P22" i="1" s="1"/>
  <c r="O19" i="1"/>
  <c r="N19" i="1"/>
  <c r="M19" i="1"/>
  <c r="M22" i="1" s="1"/>
  <c r="L19" i="1"/>
  <c r="K19" i="1"/>
  <c r="J19" i="1"/>
  <c r="J22" i="1" s="1"/>
  <c r="I19" i="1"/>
  <c r="H19" i="1"/>
  <c r="H22" i="1" s="1"/>
  <c r="G19" i="1"/>
  <c r="F19" i="1"/>
  <c r="E19" i="1"/>
  <c r="E22" i="1" s="1"/>
  <c r="D19" i="1"/>
  <c r="C19" i="1"/>
  <c r="U14" i="1"/>
  <c r="T14" i="1"/>
  <c r="S14" i="1"/>
  <c r="R14" i="1"/>
  <c r="Q14" i="1"/>
  <c r="P14" i="1"/>
  <c r="O14" i="1"/>
  <c r="N14" i="1"/>
  <c r="M14" i="1"/>
  <c r="L14" i="1"/>
  <c r="K14" i="1"/>
  <c r="J14" i="1"/>
  <c r="I14" i="1"/>
  <c r="H14" i="1"/>
  <c r="G14" i="1"/>
  <c r="F14" i="1"/>
  <c r="E14" i="1"/>
  <c r="D14" i="1"/>
  <c r="U13" i="1"/>
  <c r="T13" i="1"/>
  <c r="S13" i="1"/>
  <c r="R13" i="1"/>
  <c r="Q13" i="1"/>
  <c r="P13" i="1"/>
  <c r="O13" i="1"/>
  <c r="N13" i="1"/>
  <c r="M13" i="1"/>
  <c r="L13" i="1"/>
  <c r="K13" i="1"/>
  <c r="J13" i="1"/>
  <c r="I13" i="1"/>
  <c r="H13" i="1"/>
  <c r="G13" i="1"/>
  <c r="F13" i="1"/>
  <c r="E13" i="1"/>
  <c r="D13" i="1"/>
  <c r="C12" i="1"/>
  <c r="C15" i="1" s="1"/>
  <c r="B12" i="1"/>
  <c r="B15" i="1" s="1"/>
  <c r="U11" i="1"/>
  <c r="T11" i="1"/>
  <c r="S11" i="1"/>
  <c r="R11" i="1"/>
  <c r="Q11" i="1"/>
  <c r="P11" i="1"/>
  <c r="O11" i="1"/>
  <c r="N11" i="1"/>
  <c r="M11" i="1"/>
  <c r="L11" i="1"/>
  <c r="K11" i="1"/>
  <c r="J11" i="1"/>
  <c r="I11" i="1"/>
  <c r="H11" i="1"/>
  <c r="G11" i="1"/>
  <c r="F11" i="1"/>
  <c r="E11" i="1"/>
  <c r="D11" i="1"/>
  <c r="U10" i="1"/>
  <c r="T10" i="1"/>
  <c r="S10" i="1"/>
  <c r="R10" i="1"/>
  <c r="Q10" i="1"/>
  <c r="P10" i="1"/>
  <c r="O10" i="1"/>
  <c r="N10" i="1"/>
  <c r="M10" i="1"/>
  <c r="L10" i="1"/>
  <c r="K10" i="1"/>
  <c r="J10" i="1"/>
  <c r="I10" i="1"/>
  <c r="H10" i="1"/>
  <c r="G10" i="1"/>
  <c r="F10" i="1"/>
  <c r="E10" i="1"/>
  <c r="D10" i="1"/>
  <c r="U9" i="1"/>
  <c r="T9" i="1"/>
  <c r="S9" i="1"/>
  <c r="R9" i="1"/>
  <c r="Q9" i="1"/>
  <c r="P9" i="1"/>
  <c r="O9" i="1"/>
  <c r="N9" i="1"/>
  <c r="M9" i="1"/>
  <c r="L9" i="1"/>
  <c r="K9" i="1"/>
  <c r="J9" i="1"/>
  <c r="I9" i="1"/>
  <c r="H9" i="1"/>
  <c r="G9" i="1"/>
  <c r="F9" i="1"/>
  <c r="E9" i="1"/>
  <c r="D9" i="1"/>
  <c r="U8" i="1"/>
  <c r="T8" i="1"/>
  <c r="T12" i="1" s="1"/>
  <c r="T15" i="1" s="1"/>
  <c r="S8" i="1"/>
  <c r="R8" i="1"/>
  <c r="Q8" i="1"/>
  <c r="P8" i="1"/>
  <c r="P12" i="1" s="1"/>
  <c r="P15" i="1" s="1"/>
  <c r="O8" i="1"/>
  <c r="N8" i="1"/>
  <c r="M8" i="1"/>
  <c r="L8" i="1"/>
  <c r="L12" i="1" s="1"/>
  <c r="L15" i="1" s="1"/>
  <c r="K8" i="1"/>
  <c r="J8" i="1"/>
  <c r="I8" i="1"/>
  <c r="H8" i="1"/>
  <c r="H12" i="1" s="1"/>
  <c r="H15" i="1" s="1"/>
  <c r="G8" i="1"/>
  <c r="F8" i="1"/>
  <c r="E8" i="1"/>
  <c r="D8" i="1"/>
  <c r="D12" i="1" s="1"/>
  <c r="D15" i="1" s="1"/>
  <c r="Q59" i="1" l="1"/>
  <c r="Q65" i="1" s="1"/>
  <c r="D33" i="1"/>
  <c r="L33" i="1"/>
  <c r="L39" i="1" s="1"/>
  <c r="T33" i="1"/>
  <c r="H59" i="1"/>
  <c r="H65" i="1" s="1"/>
  <c r="G22" i="1"/>
  <c r="O22" i="1"/>
  <c r="T52" i="1"/>
  <c r="I46" i="1"/>
  <c r="I52" i="1" s="1"/>
  <c r="Q46" i="1"/>
  <c r="O12" i="1"/>
  <c r="O15" i="1" s="1"/>
  <c r="K12" i="1"/>
  <c r="K15" i="1" s="1"/>
  <c r="S12" i="1"/>
  <c r="S15" i="1" s="1"/>
  <c r="T39" i="1"/>
  <c r="U65" i="1"/>
  <c r="G12" i="1"/>
  <c r="G15" i="1" s="1"/>
  <c r="N39" i="1"/>
  <c r="C27" i="1"/>
  <c r="K27" i="1"/>
  <c r="S27" i="1"/>
  <c r="J27" i="1"/>
  <c r="D39" i="1"/>
  <c r="H46" i="1"/>
  <c r="H52" i="1" s="1"/>
  <c r="P46" i="1"/>
  <c r="P52" i="1" s="1"/>
  <c r="I39" i="1"/>
  <c r="C22" i="1"/>
  <c r="K22" i="1"/>
  <c r="S22" i="1"/>
  <c r="E46" i="1"/>
  <c r="E52" i="1" s="1"/>
  <c r="M46" i="1"/>
  <c r="M52" i="1" s="1"/>
  <c r="K39" i="1"/>
  <c r="C33" i="1"/>
  <c r="F22" i="1"/>
  <c r="N22" i="1"/>
  <c r="E27" i="1"/>
  <c r="M27" i="1"/>
  <c r="E33" i="1"/>
  <c r="M33" i="1"/>
  <c r="M39" i="1" s="1"/>
  <c r="F46" i="1"/>
  <c r="F52" i="1" s="1"/>
  <c r="N46" i="1"/>
  <c r="N52" i="1" s="1"/>
  <c r="F12" i="1"/>
  <c r="F15" i="1" s="1"/>
  <c r="N12" i="1"/>
  <c r="N15" i="1" s="1"/>
  <c r="J59" i="1"/>
  <c r="J65" i="1" s="1"/>
  <c r="S39" i="1"/>
  <c r="I12" i="1"/>
  <c r="I15" i="1" s="1"/>
  <c r="Q12" i="1"/>
  <c r="Q15" i="1" s="1"/>
  <c r="G33" i="1"/>
  <c r="G39" i="1" s="1"/>
  <c r="O33" i="1"/>
  <c r="O39" i="1" s="1"/>
  <c r="U52" i="1"/>
  <c r="K59" i="1"/>
  <c r="K65" i="1" s="1"/>
  <c r="J12" i="1"/>
  <c r="J15" i="1" s="1"/>
  <c r="R12" i="1"/>
  <c r="R15" i="1" s="1"/>
  <c r="D22" i="1"/>
  <c r="L22" i="1"/>
  <c r="T22" i="1"/>
  <c r="I22" i="1"/>
  <c r="Q22" i="1"/>
  <c r="H27" i="1"/>
  <c r="H39" i="1" s="1"/>
  <c r="P27" i="1"/>
  <c r="P39" i="1" s="1"/>
  <c r="G46" i="1"/>
  <c r="G52" i="1" s="1"/>
  <c r="O46" i="1"/>
  <c r="O52" i="1" s="1"/>
  <c r="R65" i="1"/>
  <c r="E12" i="1"/>
  <c r="E15" i="1" s="1"/>
  <c r="M12" i="1"/>
  <c r="M15" i="1" s="1"/>
  <c r="F39" i="1"/>
  <c r="J46" i="1"/>
  <c r="J52" i="1" s="1"/>
  <c r="D46" i="1"/>
  <c r="D52" i="1" s="1"/>
  <c r="L46" i="1"/>
  <c r="L52" i="1" s="1"/>
  <c r="S65" i="1"/>
  <c r="C39" i="1"/>
  <c r="J33" i="1"/>
  <c r="J39" i="1" s="1"/>
  <c r="R33" i="1"/>
  <c r="R39" i="1" s="1"/>
  <c r="S52" i="1"/>
  <c r="T65" i="1"/>
  <c r="F59" i="1"/>
  <c r="F65" i="1" s="1"/>
  <c r="N59" i="1"/>
  <c r="N65" i="1" s="1"/>
  <c r="D59" i="1"/>
  <c r="D65" i="1" s="1"/>
  <c r="L59" i="1"/>
  <c r="L65" i="1" s="1"/>
  <c r="Q52" i="1"/>
  <c r="U27" i="1"/>
  <c r="U33" i="1"/>
  <c r="U12" i="1"/>
  <c r="E39" i="1" l="1"/>
  <c r="U39" i="1"/>
  <c r="U15" i="1"/>
</calcChain>
</file>

<file path=xl/sharedStrings.xml><?xml version="1.0" encoding="utf-8"?>
<sst xmlns="http://schemas.openxmlformats.org/spreadsheetml/2006/main" count="63" uniqueCount="40">
  <si>
    <t>Power Consumption by Sector</t>
  </si>
  <si>
    <t>In GWh</t>
  </si>
  <si>
    <t xml:space="preserve">    Residential</t>
  </si>
  <si>
    <t xml:space="preserve">    Commercial</t>
  </si>
  <si>
    <t xml:space="preserve">    Industrial</t>
  </si>
  <si>
    <t xml:space="preserve">    Others</t>
  </si>
  <si>
    <t>Electricity Sales</t>
  </si>
  <si>
    <t xml:space="preserve">    Utilities Own Use</t>
  </si>
  <si>
    <t xml:space="preserve">    System Losses</t>
  </si>
  <si>
    <t xml:space="preserve">    Total</t>
  </si>
  <si>
    <t>Power Generation by Grid</t>
  </si>
  <si>
    <t>Luzon</t>
  </si>
  <si>
    <t>Visayas</t>
  </si>
  <si>
    <t>Mindanao</t>
  </si>
  <si>
    <t>Power Generation by Source</t>
  </si>
  <si>
    <t>In GWh, Total Philippines</t>
  </si>
  <si>
    <t xml:space="preserve">    Coal</t>
  </si>
  <si>
    <t xml:space="preserve">    Oil-Based</t>
  </si>
  <si>
    <t xml:space="preserve">        Combined Cycle</t>
  </si>
  <si>
    <t xml:space="preserve">        Diesel</t>
  </si>
  <si>
    <t xml:space="preserve">       Gas Turbine</t>
  </si>
  <si>
    <t xml:space="preserve">       Oil Thermal</t>
  </si>
  <si>
    <t xml:space="preserve">    Natural Gas</t>
  </si>
  <si>
    <t xml:space="preserve">    Renewable Energy (RE)</t>
  </si>
  <si>
    <t xml:space="preserve">       Geothermal</t>
  </si>
  <si>
    <t xml:space="preserve">       Hydro</t>
  </si>
  <si>
    <t xml:space="preserve">       Biomass</t>
  </si>
  <si>
    <t xml:space="preserve">       Solar</t>
  </si>
  <si>
    <t xml:space="preserve">       Wind</t>
  </si>
  <si>
    <t>Installed Generating Capacity</t>
  </si>
  <si>
    <t>In MW</t>
  </si>
  <si>
    <t xml:space="preserve">    Oil Based</t>
  </si>
  <si>
    <t>Dependable Generating Capacity</t>
  </si>
  <si>
    <t>Note:  *IPPs generation included in the utility</t>
  </si>
  <si>
    <t xml:space="preserve">            Generation data includes grid connected, embedded and off-grid generator.</t>
  </si>
  <si>
    <t xml:space="preserve">            2020 capacity mix includes off-grd capacities</t>
  </si>
  <si>
    <r>
      <t xml:space="preserve">           I</t>
    </r>
    <r>
      <rPr>
        <u val="singleAccounting"/>
        <sz val="12"/>
        <rFont val="Arial Unicode MS"/>
      </rPr>
      <t xml:space="preserve">nstalled Capacity </t>
    </r>
    <r>
      <rPr>
        <sz val="12"/>
        <rFont val="Arial Unicode MS"/>
      </rPr>
      <t xml:space="preserve">- nameplate capacity; full-load continuous gross capacity of a unit under specified conditions, as calculated from the electric generator nameplate based on the rated power factor. </t>
    </r>
  </si>
  <si>
    <t xml:space="preserve">            Dependable Capacity - maximum capacity when modified for ambient limitations for a specified period of time, such as a month or a season.</t>
  </si>
  <si>
    <t xml:space="preserve">            Gross Generation - the total amount of electric energy produced by generating units and measured at the generating terminal </t>
  </si>
  <si>
    <t xml:space="preserve">            Revised as of 28 April 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</si>
</sst>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165" formatCode="_(* #,##0.00_);_(* \(#,##0.00\);_(* &quot;-&quot;??_);_(@_)"/>
    <numFmt numFmtId="166" formatCode="0_)"/>
    <numFmt numFmtId="167" formatCode="0.00_)"/>
    <numFmt numFmtId="168" formatCode="_(* #,##0_);_(* \(#,##0\);_(* &quot;-&quot;??_);_(@_)"/>
    <numFmt numFmtId="169" formatCode="#,##0.0"/>
  </numFmts>
  <fonts count="2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6"/>
      <name val="Arial Unicode MS"/>
      <family val="2"/>
    </font>
    <font>
      <b/>
      <sz val="16"/>
      <color rgb="FFFFFF00"/>
      <name val="Arial Unicode MS"/>
      <family val="2"/>
    </font>
    <font>
      <b/>
      <sz val="12"/>
      <color rgb="FF002060"/>
      <name val="Arial Unicode MS"/>
      <family val="2"/>
    </font>
    <font>
      <sz val="12"/>
      <name val="Arial Unicode MS"/>
      <family val="2"/>
    </font>
    <font>
      <sz val="12"/>
      <color theme="1"/>
      <name val="Arial Unicode MS"/>
      <family val="2"/>
    </font>
    <font>
      <b/>
      <sz val="12"/>
      <name val="Arial Unicode MS"/>
      <family val="2"/>
    </font>
    <font>
      <sz val="10"/>
      <name val="Arial"/>
      <family val="2"/>
    </font>
    <font>
      <b/>
      <sz val="13"/>
      <name val="Arial Unicode MS"/>
      <family val="2"/>
    </font>
    <font>
      <b/>
      <sz val="12"/>
      <color rgb="FFFFFF00"/>
      <name val="Arial Unicode MS"/>
      <family val="2"/>
    </font>
    <font>
      <b/>
      <sz val="13"/>
      <color rgb="FFFFFF00"/>
      <name val="Arial Unicode MS"/>
      <family val="2"/>
    </font>
    <font>
      <sz val="13"/>
      <name val="Arial Unicode MS"/>
      <family val="2"/>
    </font>
    <font>
      <sz val="10"/>
      <name val="Helv"/>
    </font>
    <font>
      <i/>
      <sz val="12"/>
      <name val="Arial Unicode MS"/>
      <family val="2"/>
    </font>
    <font>
      <i/>
      <sz val="13"/>
      <name val="Arial Unicode MS"/>
      <family val="2"/>
    </font>
    <font>
      <i/>
      <sz val="11"/>
      <name val="Arial Unicode MS"/>
      <family val="2"/>
    </font>
    <font>
      <i/>
      <sz val="12"/>
      <color theme="1"/>
      <name val="Arial Unicode MS"/>
      <family val="2"/>
    </font>
    <font>
      <i/>
      <sz val="11"/>
      <name val="Arial Unicode MS"/>
    </font>
    <font>
      <sz val="12"/>
      <name val="Arial Unicode MS"/>
    </font>
    <font>
      <u val="singleAccounting"/>
      <sz val="12"/>
      <name val="Arial Unicode MS"/>
    </font>
    <font>
      <sz val="12"/>
      <color indexed="8"/>
      <name val="Arial Unicode MS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0000FF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5">
    <xf numFmtId="0" fontId="0" fillId="0" borderId="0"/>
    <xf numFmtId="165" fontId="1" fillId="0" borderId="0" applyFont="0" applyFill="0" applyBorder="0" applyAlignment="0" applyProtection="0"/>
    <xf numFmtId="165" fontId="8" fillId="0" borderId="0" applyFont="0" applyFill="0" applyBorder="0" applyAlignment="0" applyProtection="0"/>
    <xf numFmtId="0" fontId="13" fillId="0" borderId="0"/>
    <xf numFmtId="165" fontId="8" fillId="0" borderId="0" applyFont="0" applyFill="0" applyBorder="0" applyAlignment="0" applyProtection="0"/>
  </cellStyleXfs>
  <cellXfs count="78">
    <xf numFmtId="0" fontId="0" fillId="0" borderId="0" xfId="0"/>
    <xf numFmtId="0" fontId="2" fillId="2" borderId="0" xfId="0" applyFont="1" applyFill="1" applyAlignment="1">
      <alignment horizontal="center"/>
    </xf>
    <xf numFmtId="0" fontId="3" fillId="2" borderId="1" xfId="0" applyFont="1" applyFill="1" applyBorder="1" applyAlignment="1">
      <alignment horizontal="center"/>
    </xf>
    <xf numFmtId="0" fontId="3" fillId="3" borderId="1" xfId="0" applyFont="1" applyFill="1" applyBorder="1" applyAlignment="1">
      <alignment horizontal="center"/>
    </xf>
    <xf numFmtId="0" fontId="3" fillId="3" borderId="2" xfId="0" applyFont="1" applyFill="1" applyBorder="1" applyAlignment="1">
      <alignment horizontal="center"/>
    </xf>
    <xf numFmtId="0" fontId="2" fillId="0" borderId="0" xfId="0" applyFont="1" applyAlignment="1">
      <alignment horizontal="center"/>
    </xf>
    <xf numFmtId="38" fontId="4" fillId="2" borderId="3" xfId="0" applyNumberFormat="1" applyFont="1" applyFill="1" applyBorder="1" applyAlignment="1">
      <alignment horizontal="left"/>
    </xf>
    <xf numFmtId="38" fontId="5" fillId="2" borderId="0" xfId="0" applyNumberFormat="1" applyFont="1" applyFill="1"/>
    <xf numFmtId="38" fontId="5" fillId="0" borderId="0" xfId="0" applyNumberFormat="1" applyFont="1"/>
    <xf numFmtId="38" fontId="4" fillId="2" borderId="4" xfId="0" applyNumberFormat="1" applyFont="1" applyFill="1" applyBorder="1" applyAlignment="1">
      <alignment horizontal="left"/>
    </xf>
    <xf numFmtId="38" fontId="7" fillId="2" borderId="1" xfId="0" applyNumberFormat="1" applyFont="1" applyFill="1" applyBorder="1" applyAlignment="1">
      <alignment horizontal="left"/>
    </xf>
    <xf numFmtId="38" fontId="7" fillId="2" borderId="1" xfId="2" applyNumberFormat="1" applyFont="1" applyFill="1" applyBorder="1" applyProtection="1"/>
    <xf numFmtId="38" fontId="7" fillId="2" borderId="1" xfId="2" applyNumberFormat="1" applyFont="1" applyFill="1" applyBorder="1"/>
    <xf numFmtId="38" fontId="9" fillId="2" borderId="1" xfId="2" applyNumberFormat="1" applyFont="1" applyFill="1" applyBorder="1"/>
    <xf numFmtId="38" fontId="7" fillId="0" borderId="0" xfId="0" applyNumberFormat="1" applyFont="1"/>
    <xf numFmtId="38" fontId="7" fillId="2" borderId="4" xfId="0" applyNumberFormat="1" applyFont="1" applyFill="1" applyBorder="1" applyAlignment="1">
      <alignment horizontal="left"/>
    </xf>
    <xf numFmtId="38" fontId="10" fillId="3" borderId="1" xfId="0" applyNumberFormat="1" applyFont="1" applyFill="1" applyBorder="1" applyAlignment="1">
      <alignment horizontal="left"/>
    </xf>
    <xf numFmtId="38" fontId="10" fillId="3" borderId="1" xfId="0" applyNumberFormat="1" applyFont="1" applyFill="1" applyBorder="1"/>
    <xf numFmtId="38" fontId="10" fillId="3" borderId="1" xfId="2" applyNumberFormat="1" applyFont="1" applyFill="1" applyBorder="1"/>
    <xf numFmtId="38" fontId="11" fillId="3" borderId="1" xfId="2" applyNumberFormat="1" applyFont="1" applyFill="1" applyBorder="1"/>
    <xf numFmtId="38" fontId="11" fillId="3" borderId="2" xfId="2" applyNumberFormat="1" applyFont="1" applyFill="1" applyBorder="1"/>
    <xf numFmtId="38" fontId="12" fillId="2" borderId="0" xfId="0" applyNumberFormat="1" applyFont="1" applyFill="1"/>
    <xf numFmtId="38" fontId="4" fillId="2" borderId="3" xfId="0" applyNumberFormat="1" applyFont="1" applyFill="1" applyBorder="1"/>
    <xf numFmtId="38" fontId="5" fillId="2" borderId="0" xfId="2" applyNumberFormat="1" applyFont="1" applyFill="1" applyBorder="1" applyProtection="1"/>
    <xf numFmtId="38" fontId="4" fillId="2" borderId="5" xfId="0" applyNumberFormat="1" applyFont="1" applyFill="1" applyBorder="1" applyAlignment="1">
      <alignment horizontal="left"/>
    </xf>
    <xf numFmtId="38" fontId="7" fillId="2" borderId="1" xfId="0" applyNumberFormat="1" applyFont="1" applyFill="1" applyBorder="1" applyAlignment="1">
      <alignment horizontal="left" indent="1"/>
    </xf>
    <xf numFmtId="38" fontId="7" fillId="2" borderId="1" xfId="0" applyNumberFormat="1" applyFont="1" applyFill="1" applyBorder="1"/>
    <xf numFmtId="38" fontId="10" fillId="3" borderId="1" xfId="2" applyNumberFormat="1" applyFont="1" applyFill="1" applyBorder="1" applyProtection="1"/>
    <xf numFmtId="38" fontId="11" fillId="3" borderId="1" xfId="2" applyNumberFormat="1" applyFont="1" applyFill="1" applyBorder="1" applyProtection="1"/>
    <xf numFmtId="38" fontId="7" fillId="2" borderId="0" xfId="0" applyNumberFormat="1" applyFont="1" applyFill="1" applyAlignment="1">
      <alignment horizontal="center"/>
    </xf>
    <xf numFmtId="38" fontId="9" fillId="2" borderId="0" xfId="0" applyNumberFormat="1" applyFont="1" applyFill="1" applyAlignment="1">
      <alignment horizontal="center"/>
    </xf>
    <xf numFmtId="38" fontId="5" fillId="2" borderId="0" xfId="0" applyNumberFormat="1" applyFont="1" applyFill="1" applyAlignment="1">
      <alignment horizontal="left"/>
    </xf>
    <xf numFmtId="38" fontId="5" fillId="2" borderId="0" xfId="0" applyNumberFormat="1" applyFont="1" applyFill="1" applyAlignment="1">
      <alignment horizontal="center"/>
    </xf>
    <xf numFmtId="38" fontId="12" fillId="2" borderId="0" xfId="0" applyNumberFormat="1" applyFont="1" applyFill="1" applyAlignment="1">
      <alignment horizontal="center"/>
    </xf>
    <xf numFmtId="38" fontId="12" fillId="2" borderId="0" xfId="0" applyNumberFormat="1" applyFont="1" applyFill="1" applyAlignment="1">
      <alignment horizontal="left"/>
    </xf>
    <xf numFmtId="38" fontId="7" fillId="2" borderId="1" xfId="2" applyNumberFormat="1" applyFont="1" applyFill="1" applyBorder="1" applyAlignment="1" applyProtection="1">
      <alignment horizontal="right"/>
    </xf>
    <xf numFmtId="38" fontId="9" fillId="2" borderId="1" xfId="2" applyNumberFormat="1" applyFont="1" applyFill="1" applyBorder="1" applyAlignment="1" applyProtection="1">
      <alignment horizontal="right"/>
    </xf>
    <xf numFmtId="38" fontId="7" fillId="0" borderId="0" xfId="0" applyNumberFormat="1" applyFont="1" applyAlignment="1">
      <alignment horizontal="right"/>
    </xf>
    <xf numFmtId="38" fontId="7" fillId="2" borderId="1" xfId="0" applyNumberFormat="1" applyFont="1" applyFill="1" applyBorder="1" applyAlignment="1">
      <alignment horizontal="right"/>
    </xf>
    <xf numFmtId="38" fontId="9" fillId="2" borderId="1" xfId="0" applyNumberFormat="1" applyFont="1" applyFill="1" applyBorder="1" applyAlignment="1">
      <alignment horizontal="right"/>
    </xf>
    <xf numFmtId="0" fontId="14" fillId="2" borderId="1" xfId="3" applyFont="1" applyFill="1" applyBorder="1"/>
    <xf numFmtId="38" fontId="14" fillId="2" borderId="1" xfId="2" applyNumberFormat="1" applyFont="1" applyFill="1" applyBorder="1" applyAlignment="1" applyProtection="1">
      <alignment horizontal="right"/>
    </xf>
    <xf numFmtId="38" fontId="15" fillId="2" borderId="1" xfId="2" applyNumberFormat="1" applyFont="1" applyFill="1" applyBorder="1" applyAlignment="1" applyProtection="1">
      <alignment horizontal="right"/>
    </xf>
    <xf numFmtId="38" fontId="16" fillId="0" borderId="0" xfId="0" applyNumberFormat="1" applyFont="1" applyAlignment="1">
      <alignment horizontal="right"/>
    </xf>
    <xf numFmtId="38" fontId="14" fillId="2" borderId="1" xfId="2" applyNumberFormat="1" applyFont="1" applyFill="1" applyBorder="1" applyAlignment="1">
      <alignment horizontal="right"/>
    </xf>
    <xf numFmtId="38" fontId="14" fillId="2" borderId="1" xfId="0" applyNumberFormat="1" applyFont="1" applyFill="1" applyBorder="1" applyAlignment="1">
      <alignment horizontal="left"/>
    </xf>
    <xf numFmtId="38" fontId="10" fillId="2" borderId="1" xfId="2" applyNumberFormat="1" applyFont="1" applyFill="1" applyBorder="1" applyAlignment="1" applyProtection="1">
      <alignment horizontal="right"/>
    </xf>
    <xf numFmtId="38" fontId="11" fillId="3" borderId="1" xfId="2" applyNumberFormat="1" applyFont="1" applyFill="1" applyBorder="1" applyAlignment="1" applyProtection="1">
      <alignment horizontal="right"/>
    </xf>
    <xf numFmtId="38" fontId="9" fillId="2" borderId="2" xfId="2" applyNumberFormat="1" applyFont="1" applyFill="1" applyBorder="1" applyAlignment="1" applyProtection="1">
      <alignment horizontal="right"/>
    </xf>
    <xf numFmtId="38" fontId="9" fillId="2" borderId="1" xfId="2" applyNumberFormat="1" applyFont="1" applyFill="1" applyBorder="1" applyAlignment="1">
      <alignment horizontal="right"/>
    </xf>
    <xf numFmtId="38" fontId="9" fillId="2" borderId="2" xfId="2" applyNumberFormat="1" applyFont="1" applyFill="1" applyBorder="1" applyAlignment="1">
      <alignment horizontal="right"/>
    </xf>
    <xf numFmtId="38" fontId="14" fillId="2" borderId="1" xfId="0" applyNumberFormat="1" applyFont="1" applyFill="1" applyBorder="1" applyAlignment="1">
      <alignment horizontal="right"/>
    </xf>
    <xf numFmtId="38" fontId="16" fillId="0" borderId="0" xfId="0" applyNumberFormat="1" applyFont="1"/>
    <xf numFmtId="0" fontId="5" fillId="2" borderId="0" xfId="0" applyFont="1" applyFill="1"/>
    <xf numFmtId="166" fontId="5" fillId="2" borderId="0" xfId="0" applyNumberFormat="1" applyFont="1" applyFill="1"/>
    <xf numFmtId="167" fontId="12" fillId="2" borderId="0" xfId="0" applyNumberFormat="1" applyFont="1" applyFill="1"/>
    <xf numFmtId="166" fontId="12" fillId="2" borderId="0" xfId="0" applyNumberFormat="1" applyFont="1" applyFill="1"/>
    <xf numFmtId="0" fontId="12" fillId="2" borderId="0" xfId="0" applyFont="1" applyFill="1"/>
    <xf numFmtId="0" fontId="5" fillId="0" borderId="0" xfId="0" applyFont="1"/>
    <xf numFmtId="38" fontId="17" fillId="2" borderId="1" xfId="1" applyNumberFormat="1" applyFont="1" applyFill="1" applyBorder="1"/>
    <xf numFmtId="38" fontId="18" fillId="0" borderId="0" xfId="0" applyNumberFormat="1" applyFont="1"/>
    <xf numFmtId="0" fontId="19" fillId="2" borderId="0" xfId="0" applyFont="1" applyFill="1" applyAlignment="1">
      <alignment horizontal="left"/>
    </xf>
    <xf numFmtId="166" fontId="19" fillId="2" borderId="0" xfId="0" applyNumberFormat="1" applyFont="1" applyFill="1"/>
    <xf numFmtId="0" fontId="19" fillId="2" borderId="0" xfId="0" applyFont="1" applyFill="1"/>
    <xf numFmtId="3" fontId="19" fillId="2" borderId="0" xfId="0" applyNumberFormat="1" applyFont="1" applyFill="1"/>
    <xf numFmtId="167" fontId="19" fillId="2" borderId="0" xfId="0" applyNumberFormat="1" applyFont="1" applyFill="1"/>
    <xf numFmtId="168" fontId="19" fillId="2" borderId="0" xfId="0" applyNumberFormat="1" applyFont="1" applyFill="1"/>
    <xf numFmtId="165" fontId="19" fillId="2" borderId="0" xfId="4" quotePrefix="1" applyFont="1" applyFill="1" applyAlignment="1">
      <alignment vertical="center" wrapText="1"/>
    </xf>
    <xf numFmtId="165" fontId="19" fillId="2" borderId="0" xfId="4" applyFont="1" applyFill="1" applyAlignment="1">
      <alignment vertical="center" wrapText="1"/>
    </xf>
    <xf numFmtId="0" fontId="19" fillId="2" borderId="0" xfId="0" applyFont="1" applyFill="1" applyAlignment="1">
      <alignment vertical="center"/>
    </xf>
    <xf numFmtId="0" fontId="21" fillId="2" borderId="0" xfId="0" applyFont="1" applyFill="1" applyAlignment="1">
      <alignment vertical="center" wrapText="1"/>
    </xf>
    <xf numFmtId="169" fontId="19" fillId="2" borderId="0" xfId="0" applyNumberFormat="1" applyFont="1" applyFill="1" applyAlignment="1">
      <alignment vertical="center"/>
    </xf>
    <xf numFmtId="37" fontId="21" fillId="2" borderId="0" xfId="0" applyNumberFormat="1" applyFont="1" applyFill="1" applyAlignment="1">
      <alignment horizontal="center" vertical="center"/>
    </xf>
    <xf numFmtId="0" fontId="19" fillId="2" borderId="0" xfId="0" applyFont="1" applyFill="1" applyAlignment="1">
      <alignment horizontal="left" vertical="center" wrapText="1"/>
    </xf>
    <xf numFmtId="0" fontId="19" fillId="2" borderId="0" xfId="0" applyFont="1" applyFill="1" applyAlignment="1">
      <alignment horizontal="center" vertical="center" wrapText="1"/>
    </xf>
    <xf numFmtId="0" fontId="19" fillId="2" borderId="0" xfId="0" applyFont="1" applyFill="1" applyAlignment="1">
      <alignment horizontal="center" vertical="center"/>
    </xf>
    <xf numFmtId="0" fontId="6" fillId="2" borderId="0" xfId="0" applyFont="1" applyFill="1"/>
    <xf numFmtId="0" fontId="0" fillId="2" borderId="0" xfId="0" applyFill="1"/>
  </cellXfs>
  <cellStyles count="5">
    <cellStyle name="Comma" xfId="1" builtinId="3"/>
    <cellStyle name="Comma 13" xfId="4" xr:uid="{C14052FF-EA7B-4C23-9882-2BE0643ECBAE}"/>
    <cellStyle name="Comma 2" xfId="2" xr:uid="{847451BB-3780-4076-9279-B41F608FCF4B}"/>
    <cellStyle name="Normal" xfId="0" builtinId="0"/>
    <cellStyle name="Normal 2" xfId="3" xr:uid="{699EAC66-9D06-458E-BCAD-FFE9132B8644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col"/>
        <c:grouping val="stacked"/>
        <c:varyColors val="0"/>
        <c:ser>
          <c:idx val="0"/>
          <c:order val="0"/>
          <c:tx>
            <c:strRef>
              <c:f>'1. 2020 Summary'!$A$8</c:f>
              <c:strCache>
                <c:ptCount val="1"/>
                <c:pt idx="0">
                  <c:v>    Residential</c:v>
                </c:pt>
              </c:strCache>
            </c:strRef>
          </c:tx>
          <c:spPr>
            <a:solidFill>
              <a:srgbClr val="002060"/>
            </a:solidFill>
            <a:ln>
              <a:noFill/>
            </a:ln>
            <a:effectLst/>
          </c:spPr>
          <c:invertIfNegative val="0"/>
          <c:cat>
            <c:numRef>
              <c:f>'1. 2020 Summary'!$B$5:$U$5</c:f>
              <c:numCache>
                <c:formatCode>General</c:formatCode>
                <c:ptCount val="18"/>
                <c:pt idx="0">
                  <c:v>2003</c:v>
                </c:pt>
                <c:pt idx="1">
                  <c:v>2004</c:v>
                </c:pt>
                <c:pt idx="2">
                  <c:v>2005</c:v>
                </c:pt>
                <c:pt idx="3">
                  <c:v>2006</c:v>
                </c:pt>
                <c:pt idx="4">
                  <c:v>2007</c:v>
                </c:pt>
                <c:pt idx="5">
                  <c:v>2008</c:v>
                </c:pt>
                <c:pt idx="6">
                  <c:v>2009</c:v>
                </c:pt>
                <c:pt idx="7">
                  <c:v>2010</c:v>
                </c:pt>
                <c:pt idx="8">
                  <c:v>2011</c:v>
                </c:pt>
                <c:pt idx="9">
                  <c:v>2012</c:v>
                </c:pt>
                <c:pt idx="10">
                  <c:v>2013</c:v>
                </c:pt>
                <c:pt idx="11">
                  <c:v>2014</c:v>
                </c:pt>
                <c:pt idx="12">
                  <c:v>2015</c:v>
                </c:pt>
                <c:pt idx="13">
                  <c:v>2016</c:v>
                </c:pt>
                <c:pt idx="14">
                  <c:v>2017</c:v>
                </c:pt>
                <c:pt idx="15">
                  <c:v>2018</c:v>
                </c:pt>
                <c:pt idx="16">
                  <c:v>2019</c:v>
                </c:pt>
                <c:pt idx="17">
                  <c:v>2020</c:v>
                </c:pt>
              </c:numCache>
            </c:numRef>
          </c:cat>
          <c:val>
            <c:numRef>
              <c:f>'1. 2020 Summary'!$B$8:$U$8</c:f>
              <c:numCache>
                <c:formatCode>#,##0_);[Red]\(#,##0\)</c:formatCode>
                <c:ptCount val="18"/>
                <c:pt idx="0">
                  <c:v>15356.58179</c:v>
                </c:pt>
                <c:pt idx="1">
                  <c:v>15920.237148323451</c:v>
                </c:pt>
                <c:pt idx="2">
                  <c:v>16031.357775668241</c:v>
                </c:pt>
                <c:pt idx="3">
                  <c:v>15830.201017209574</c:v>
                </c:pt>
                <c:pt idx="4">
                  <c:v>16375.589346958841</c:v>
                </c:pt>
                <c:pt idx="5">
                  <c:v>16644.229780203612</c:v>
                </c:pt>
                <c:pt idx="6">
                  <c:v>17503.743811734385</c:v>
                </c:pt>
                <c:pt idx="7">
                  <c:v>18833.007354436897</c:v>
                </c:pt>
                <c:pt idx="8">
                  <c:v>18693.545857685127</c:v>
                </c:pt>
                <c:pt idx="9">
                  <c:v>19694.896207653044</c:v>
                </c:pt>
                <c:pt idx="10">
                  <c:v>20613.716902583481</c:v>
                </c:pt>
                <c:pt idx="11">
                  <c:v>20968.871511744728</c:v>
                </c:pt>
                <c:pt idx="12">
                  <c:v>22747.048563686407</c:v>
                </c:pt>
                <c:pt idx="13">
                  <c:v>25631.254474180965</c:v>
                </c:pt>
                <c:pt idx="14">
                  <c:v>26782.033315493085</c:v>
                </c:pt>
                <c:pt idx="15">
                  <c:v>28260.764417354309</c:v>
                </c:pt>
                <c:pt idx="16">
                  <c:v>30551.604275728532</c:v>
                </c:pt>
                <c:pt idx="17">
                  <c:v>34291.58541537686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F9F6-4E5D-8620-BF96EAE5EAEA}"/>
            </c:ext>
          </c:extLst>
        </c:ser>
        <c:ser>
          <c:idx val="1"/>
          <c:order val="1"/>
          <c:tx>
            <c:strRef>
              <c:f>'1. 2020 Summary'!$A$9</c:f>
              <c:strCache>
                <c:ptCount val="1"/>
                <c:pt idx="0">
                  <c:v>    Commercial</c:v>
                </c:pt>
              </c:strCache>
            </c:strRef>
          </c:tx>
          <c:spPr>
            <a:solidFill>
              <a:srgbClr val="00B050"/>
            </a:solidFill>
            <a:ln>
              <a:noFill/>
            </a:ln>
            <a:effectLst/>
          </c:spPr>
          <c:invertIfNegative val="0"/>
          <c:cat>
            <c:numRef>
              <c:f>'1. 2020 Summary'!$B$5:$U$5</c:f>
              <c:numCache>
                <c:formatCode>General</c:formatCode>
                <c:ptCount val="18"/>
                <c:pt idx="0">
                  <c:v>2003</c:v>
                </c:pt>
                <c:pt idx="1">
                  <c:v>2004</c:v>
                </c:pt>
                <c:pt idx="2">
                  <c:v>2005</c:v>
                </c:pt>
                <c:pt idx="3">
                  <c:v>2006</c:v>
                </c:pt>
                <c:pt idx="4">
                  <c:v>2007</c:v>
                </c:pt>
                <c:pt idx="5">
                  <c:v>2008</c:v>
                </c:pt>
                <c:pt idx="6">
                  <c:v>2009</c:v>
                </c:pt>
                <c:pt idx="7">
                  <c:v>2010</c:v>
                </c:pt>
                <c:pt idx="8">
                  <c:v>2011</c:v>
                </c:pt>
                <c:pt idx="9">
                  <c:v>2012</c:v>
                </c:pt>
                <c:pt idx="10">
                  <c:v>2013</c:v>
                </c:pt>
                <c:pt idx="11">
                  <c:v>2014</c:v>
                </c:pt>
                <c:pt idx="12">
                  <c:v>2015</c:v>
                </c:pt>
                <c:pt idx="13">
                  <c:v>2016</c:v>
                </c:pt>
                <c:pt idx="14">
                  <c:v>2017</c:v>
                </c:pt>
                <c:pt idx="15">
                  <c:v>2018</c:v>
                </c:pt>
                <c:pt idx="16">
                  <c:v>2019</c:v>
                </c:pt>
                <c:pt idx="17">
                  <c:v>2020</c:v>
                </c:pt>
              </c:numCache>
            </c:numRef>
          </c:cat>
          <c:val>
            <c:numRef>
              <c:f>'1. 2020 Summary'!$B$9:$U$9</c:f>
              <c:numCache>
                <c:formatCode>#,##0_);[Red]\(#,##0\)</c:formatCode>
                <c:ptCount val="18"/>
                <c:pt idx="0">
                  <c:v>11106.046430000002</c:v>
                </c:pt>
                <c:pt idx="1">
                  <c:v>11785.181211948864</c:v>
                </c:pt>
                <c:pt idx="2">
                  <c:v>12245.446935612141</c:v>
                </c:pt>
                <c:pt idx="3">
                  <c:v>12679.047921854028</c:v>
                </c:pt>
                <c:pt idx="4">
                  <c:v>13470.414231506731</c:v>
                </c:pt>
                <c:pt idx="5">
                  <c:v>14136.004355729032</c:v>
                </c:pt>
                <c:pt idx="6">
                  <c:v>14756.204478754498</c:v>
                </c:pt>
                <c:pt idx="7">
                  <c:v>16260.562203952733</c:v>
                </c:pt>
                <c:pt idx="8">
                  <c:v>16623.834096148068</c:v>
                </c:pt>
                <c:pt idx="9">
                  <c:v>17777.222020115958</c:v>
                </c:pt>
                <c:pt idx="10">
                  <c:v>18303.74680749093</c:v>
                </c:pt>
                <c:pt idx="11">
                  <c:v>18760.787100282429</c:v>
                </c:pt>
                <c:pt idx="12">
                  <c:v>20084.784601889303</c:v>
                </c:pt>
                <c:pt idx="13">
                  <c:v>21770.167406176708</c:v>
                </c:pt>
                <c:pt idx="14">
                  <c:v>22767.980790721133</c:v>
                </c:pt>
                <c:pt idx="15">
                  <c:v>24016.270365393211</c:v>
                </c:pt>
                <c:pt idx="16">
                  <c:v>25475.850339048186</c:v>
                </c:pt>
                <c:pt idx="17">
                  <c:v>20727.102780774854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F9F6-4E5D-8620-BF96EAE5EAEA}"/>
            </c:ext>
          </c:extLst>
        </c:ser>
        <c:ser>
          <c:idx val="2"/>
          <c:order val="2"/>
          <c:tx>
            <c:strRef>
              <c:f>'1. 2020 Summary'!$A$10</c:f>
              <c:strCache>
                <c:ptCount val="1"/>
                <c:pt idx="0">
                  <c:v>    Industrial</c:v>
                </c:pt>
              </c:strCache>
            </c:strRef>
          </c:tx>
          <c:spPr>
            <a:solidFill>
              <a:schemeClr val="accent2"/>
            </a:solidFill>
            <a:ln>
              <a:noFill/>
            </a:ln>
            <a:effectLst/>
          </c:spPr>
          <c:invertIfNegative val="0"/>
          <c:cat>
            <c:numRef>
              <c:f>'1. 2020 Summary'!$B$5:$U$5</c:f>
              <c:numCache>
                <c:formatCode>General</c:formatCode>
                <c:ptCount val="18"/>
                <c:pt idx="0">
                  <c:v>2003</c:v>
                </c:pt>
                <c:pt idx="1">
                  <c:v>2004</c:v>
                </c:pt>
                <c:pt idx="2">
                  <c:v>2005</c:v>
                </c:pt>
                <c:pt idx="3">
                  <c:v>2006</c:v>
                </c:pt>
                <c:pt idx="4">
                  <c:v>2007</c:v>
                </c:pt>
                <c:pt idx="5">
                  <c:v>2008</c:v>
                </c:pt>
                <c:pt idx="6">
                  <c:v>2009</c:v>
                </c:pt>
                <c:pt idx="7">
                  <c:v>2010</c:v>
                </c:pt>
                <c:pt idx="8">
                  <c:v>2011</c:v>
                </c:pt>
                <c:pt idx="9">
                  <c:v>2012</c:v>
                </c:pt>
                <c:pt idx="10">
                  <c:v>2013</c:v>
                </c:pt>
                <c:pt idx="11">
                  <c:v>2014</c:v>
                </c:pt>
                <c:pt idx="12">
                  <c:v>2015</c:v>
                </c:pt>
                <c:pt idx="13">
                  <c:v>2016</c:v>
                </c:pt>
                <c:pt idx="14">
                  <c:v>2017</c:v>
                </c:pt>
                <c:pt idx="15">
                  <c:v>2018</c:v>
                </c:pt>
                <c:pt idx="16">
                  <c:v>2019</c:v>
                </c:pt>
                <c:pt idx="17">
                  <c:v>2020</c:v>
                </c:pt>
              </c:numCache>
            </c:numRef>
          </c:cat>
          <c:val>
            <c:numRef>
              <c:f>'1. 2020 Summary'!$B$10:$U$10</c:f>
              <c:numCache>
                <c:formatCode>#,##0_);[Red]\(#,##0\)</c:formatCode>
                <c:ptCount val="18"/>
                <c:pt idx="0">
                  <c:v>15188.292889999999</c:v>
                </c:pt>
                <c:pt idx="1">
                  <c:v>15011.991748612445</c:v>
                </c:pt>
                <c:pt idx="2">
                  <c:v>15705.160402676369</c:v>
                </c:pt>
                <c:pt idx="3">
                  <c:v>15888.140660972078</c:v>
                </c:pt>
                <c:pt idx="4">
                  <c:v>16521.717251362654</c:v>
                </c:pt>
                <c:pt idx="5">
                  <c:v>17030.902871284568</c:v>
                </c:pt>
                <c:pt idx="6">
                  <c:v>17084.427372270111</c:v>
                </c:pt>
                <c:pt idx="7">
                  <c:v>18576.307351860218</c:v>
                </c:pt>
                <c:pt idx="8">
                  <c:v>19333.953768439726</c:v>
                </c:pt>
                <c:pt idx="9">
                  <c:v>20070.972400327348</c:v>
                </c:pt>
                <c:pt idx="10">
                  <c:v>20676.799087248262</c:v>
                </c:pt>
                <c:pt idx="11">
                  <c:v>21428.667484576174</c:v>
                </c:pt>
                <c:pt idx="12">
                  <c:v>22513.881987629124</c:v>
                </c:pt>
                <c:pt idx="13">
                  <c:v>24116.81957358048</c:v>
                </c:pt>
                <c:pt idx="14">
                  <c:v>25573.266922906496</c:v>
                </c:pt>
                <c:pt idx="15">
                  <c:v>27587.348411982381</c:v>
                </c:pt>
                <c:pt idx="16">
                  <c:v>28193.978156333749</c:v>
                </c:pt>
                <c:pt idx="17">
                  <c:v>25566.327368563092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F9F6-4E5D-8620-BF96EAE5EAEA}"/>
            </c:ext>
          </c:extLst>
        </c:ser>
        <c:ser>
          <c:idx val="3"/>
          <c:order val="3"/>
          <c:tx>
            <c:strRef>
              <c:f>'1. 2020 Summary'!$A$11</c:f>
              <c:strCache>
                <c:ptCount val="1"/>
                <c:pt idx="0">
                  <c:v>    Others</c:v>
                </c:pt>
              </c:strCache>
            </c:strRef>
          </c:tx>
          <c:spPr>
            <a:solidFill>
              <a:srgbClr val="FFC000"/>
            </a:solidFill>
            <a:ln>
              <a:noFill/>
            </a:ln>
            <a:effectLst/>
          </c:spPr>
          <c:invertIfNegative val="0"/>
          <c:cat>
            <c:numRef>
              <c:f>'1. 2020 Summary'!$B$5:$U$5</c:f>
              <c:numCache>
                <c:formatCode>General</c:formatCode>
                <c:ptCount val="18"/>
                <c:pt idx="0">
                  <c:v>2003</c:v>
                </c:pt>
                <c:pt idx="1">
                  <c:v>2004</c:v>
                </c:pt>
                <c:pt idx="2">
                  <c:v>2005</c:v>
                </c:pt>
                <c:pt idx="3">
                  <c:v>2006</c:v>
                </c:pt>
                <c:pt idx="4">
                  <c:v>2007</c:v>
                </c:pt>
                <c:pt idx="5">
                  <c:v>2008</c:v>
                </c:pt>
                <c:pt idx="6">
                  <c:v>2009</c:v>
                </c:pt>
                <c:pt idx="7">
                  <c:v>2010</c:v>
                </c:pt>
                <c:pt idx="8">
                  <c:v>2011</c:v>
                </c:pt>
                <c:pt idx="9">
                  <c:v>2012</c:v>
                </c:pt>
                <c:pt idx="10">
                  <c:v>2013</c:v>
                </c:pt>
                <c:pt idx="11">
                  <c:v>2014</c:v>
                </c:pt>
                <c:pt idx="12">
                  <c:v>2015</c:v>
                </c:pt>
                <c:pt idx="13">
                  <c:v>2016</c:v>
                </c:pt>
                <c:pt idx="14">
                  <c:v>2017</c:v>
                </c:pt>
                <c:pt idx="15">
                  <c:v>2018</c:v>
                </c:pt>
                <c:pt idx="16">
                  <c:v>2019</c:v>
                </c:pt>
                <c:pt idx="17">
                  <c:v>2020</c:v>
                </c:pt>
              </c:numCache>
            </c:numRef>
          </c:cat>
          <c:val>
            <c:numRef>
              <c:f>'1. 2020 Summary'!$B$11:$U$11</c:f>
              <c:numCache>
                <c:formatCode>#,##0_);[Red]\(#,##0\)</c:formatCode>
                <c:ptCount val="18"/>
                <c:pt idx="0">
                  <c:v>1069.0724838600001</c:v>
                </c:pt>
                <c:pt idx="1">
                  <c:v>1358.548627667963</c:v>
                </c:pt>
                <c:pt idx="2">
                  <c:v>1177.4365193249816</c:v>
                </c:pt>
                <c:pt idx="3">
                  <c:v>1274.7834665456976</c:v>
                </c:pt>
                <c:pt idx="4">
                  <c:v>1641.317391243683</c:v>
                </c:pt>
                <c:pt idx="5">
                  <c:v>1394.9773895983219</c:v>
                </c:pt>
                <c:pt idx="6">
                  <c:v>1523.465660879709</c:v>
                </c:pt>
                <c:pt idx="7">
                  <c:v>1595.891937425522</c:v>
                </c:pt>
                <c:pt idx="8">
                  <c:v>1446.2574163094055</c:v>
                </c:pt>
                <c:pt idx="9">
                  <c:v>1667.5272718995066</c:v>
                </c:pt>
                <c:pt idx="10">
                  <c:v>1971.3492910497291</c:v>
                </c:pt>
                <c:pt idx="11">
                  <c:v>2186.458881263954</c:v>
                </c:pt>
                <c:pt idx="12">
                  <c:v>2462.0314457114077</c:v>
                </c:pt>
                <c:pt idx="13">
                  <c:v>2634.2657388828202</c:v>
                </c:pt>
                <c:pt idx="14">
                  <c:v>2669.5289972910223</c:v>
                </c:pt>
                <c:pt idx="15">
                  <c:v>2752.7186910263454</c:v>
                </c:pt>
                <c:pt idx="16">
                  <c:v>2896.6019710899786</c:v>
                </c:pt>
                <c:pt idx="17">
                  <c:v>2657.7676565569927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F9F6-4E5D-8620-BF96EAE5EAEA}"/>
            </c:ext>
          </c:extLst>
        </c:ser>
        <c:ser>
          <c:idx val="4"/>
          <c:order val="4"/>
          <c:tx>
            <c:strRef>
              <c:f>'1. 2020 Summary'!$A$13</c:f>
              <c:strCache>
                <c:ptCount val="1"/>
                <c:pt idx="0">
                  <c:v>    Utilities Own Use</c:v>
                </c:pt>
              </c:strCache>
            </c:strRef>
          </c:tx>
          <c:spPr>
            <a:solidFill>
              <a:srgbClr val="7030A0"/>
            </a:solidFill>
            <a:ln>
              <a:noFill/>
            </a:ln>
            <a:effectLst/>
          </c:spPr>
          <c:invertIfNegative val="0"/>
          <c:cat>
            <c:numRef>
              <c:f>'1. 2020 Summary'!$B$5:$U$5</c:f>
              <c:numCache>
                <c:formatCode>General</c:formatCode>
                <c:ptCount val="18"/>
                <c:pt idx="0">
                  <c:v>2003</c:v>
                </c:pt>
                <c:pt idx="1">
                  <c:v>2004</c:v>
                </c:pt>
                <c:pt idx="2">
                  <c:v>2005</c:v>
                </c:pt>
                <c:pt idx="3">
                  <c:v>2006</c:v>
                </c:pt>
                <c:pt idx="4">
                  <c:v>2007</c:v>
                </c:pt>
                <c:pt idx="5">
                  <c:v>2008</c:v>
                </c:pt>
                <c:pt idx="6">
                  <c:v>2009</c:v>
                </c:pt>
                <c:pt idx="7">
                  <c:v>2010</c:v>
                </c:pt>
                <c:pt idx="8">
                  <c:v>2011</c:v>
                </c:pt>
                <c:pt idx="9">
                  <c:v>2012</c:v>
                </c:pt>
                <c:pt idx="10">
                  <c:v>2013</c:v>
                </c:pt>
                <c:pt idx="11">
                  <c:v>2014</c:v>
                </c:pt>
                <c:pt idx="12">
                  <c:v>2015</c:v>
                </c:pt>
                <c:pt idx="13">
                  <c:v>2016</c:v>
                </c:pt>
                <c:pt idx="14">
                  <c:v>2017</c:v>
                </c:pt>
                <c:pt idx="15">
                  <c:v>2018</c:v>
                </c:pt>
                <c:pt idx="16">
                  <c:v>2019</c:v>
                </c:pt>
                <c:pt idx="17">
                  <c:v>2020</c:v>
                </c:pt>
              </c:numCache>
            </c:numRef>
          </c:cat>
          <c:val>
            <c:numRef>
              <c:f>'1. 2020 Summary'!$B$13:$U$13</c:f>
              <c:numCache>
                <c:formatCode>#,##0_);[Red]\(#,##0\)</c:formatCode>
                <c:ptCount val="18"/>
                <c:pt idx="0">
                  <c:v>3410.46424582994</c:v>
                </c:pt>
                <c:pt idx="1">
                  <c:v>4653.9125908596097</c:v>
                </c:pt>
                <c:pt idx="2">
                  <c:v>4591.1666114476038</c:v>
                </c:pt>
                <c:pt idx="3">
                  <c:v>4227.4430986148382</c:v>
                </c:pt>
                <c:pt idx="4">
                  <c:v>3994.2697457522358</c:v>
                </c:pt>
                <c:pt idx="5">
                  <c:v>3934.7458062056962</c:v>
                </c:pt>
                <c:pt idx="6">
                  <c:v>3524.3664077943235</c:v>
                </c:pt>
                <c:pt idx="7">
                  <c:v>4676.8201478270857</c:v>
                </c:pt>
                <c:pt idx="8">
                  <c:v>5398.4797036054297</c:v>
                </c:pt>
                <c:pt idx="9">
                  <c:v>5351.1518635813445</c:v>
                </c:pt>
                <c:pt idx="10">
                  <c:v>5959.404817672229</c:v>
                </c:pt>
                <c:pt idx="11">
                  <c:v>6461.2718265945423</c:v>
                </c:pt>
                <c:pt idx="12">
                  <c:v>7124.2739681993053</c:v>
                </c:pt>
                <c:pt idx="13">
                  <c:v>8357.3390429568699</c:v>
                </c:pt>
                <c:pt idx="14">
                  <c:v>8315.7839757439815</c:v>
                </c:pt>
                <c:pt idx="15">
                  <c:v>8141.0359445540871</c:v>
                </c:pt>
                <c:pt idx="16">
                  <c:v>8929.1070158529728</c:v>
                </c:pt>
                <c:pt idx="17">
                  <c:v>8771.2159335114229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F9F6-4E5D-8620-BF96EAE5EAEA}"/>
            </c:ext>
          </c:extLst>
        </c:ser>
        <c:ser>
          <c:idx val="5"/>
          <c:order val="5"/>
          <c:tx>
            <c:strRef>
              <c:f>'1. 2020 Summary'!$A$14</c:f>
              <c:strCache>
                <c:ptCount val="1"/>
                <c:pt idx="0">
                  <c:v>    System Losses</c:v>
                </c:pt>
              </c:strCache>
            </c:strRef>
          </c:tx>
          <c:spPr>
            <a:solidFill>
              <a:srgbClr val="C00000"/>
            </a:solidFill>
            <a:ln>
              <a:noFill/>
            </a:ln>
            <a:effectLst/>
          </c:spPr>
          <c:invertIfNegative val="0"/>
          <c:cat>
            <c:numRef>
              <c:f>'1. 2020 Summary'!$B$5:$U$5</c:f>
              <c:numCache>
                <c:formatCode>General</c:formatCode>
                <c:ptCount val="18"/>
                <c:pt idx="0">
                  <c:v>2003</c:v>
                </c:pt>
                <c:pt idx="1">
                  <c:v>2004</c:v>
                </c:pt>
                <c:pt idx="2">
                  <c:v>2005</c:v>
                </c:pt>
                <c:pt idx="3">
                  <c:v>2006</c:v>
                </c:pt>
                <c:pt idx="4">
                  <c:v>2007</c:v>
                </c:pt>
                <c:pt idx="5">
                  <c:v>2008</c:v>
                </c:pt>
                <c:pt idx="6">
                  <c:v>2009</c:v>
                </c:pt>
                <c:pt idx="7">
                  <c:v>2010</c:v>
                </c:pt>
                <c:pt idx="8">
                  <c:v>2011</c:v>
                </c:pt>
                <c:pt idx="9">
                  <c:v>2012</c:v>
                </c:pt>
                <c:pt idx="10">
                  <c:v>2013</c:v>
                </c:pt>
                <c:pt idx="11">
                  <c:v>2014</c:v>
                </c:pt>
                <c:pt idx="12">
                  <c:v>2015</c:v>
                </c:pt>
                <c:pt idx="13">
                  <c:v>2016</c:v>
                </c:pt>
                <c:pt idx="14">
                  <c:v>2017</c:v>
                </c:pt>
                <c:pt idx="15">
                  <c:v>2018</c:v>
                </c:pt>
                <c:pt idx="16">
                  <c:v>2019</c:v>
                </c:pt>
                <c:pt idx="17">
                  <c:v>2020</c:v>
                </c:pt>
              </c:numCache>
            </c:numRef>
          </c:cat>
          <c:val>
            <c:numRef>
              <c:f>'1. 2020 Summary'!$B$14:$U$14</c:f>
              <c:numCache>
                <c:formatCode>#,##0_);[Red]\(#,##0\)</c:formatCode>
                <c:ptCount val="18"/>
                <c:pt idx="0">
                  <c:v>6810.0789773372589</c:v>
                </c:pt>
                <c:pt idx="1">
                  <c:v>7227.5581805301981</c:v>
                </c:pt>
                <c:pt idx="2">
                  <c:v>6817.1724250561138</c:v>
                </c:pt>
                <c:pt idx="3">
                  <c:v>6884.5135270037854</c:v>
                </c:pt>
                <c:pt idx="4">
                  <c:v>7608.479938232017</c:v>
                </c:pt>
                <c:pt idx="5">
                  <c:v>7680.1250947947983</c:v>
                </c:pt>
                <c:pt idx="6">
                  <c:v>7542.2243246630751</c:v>
                </c:pt>
                <c:pt idx="7">
                  <c:v>7800.1700668319645</c:v>
                </c:pt>
                <c:pt idx="8">
                  <c:v>7679.5789549383908</c:v>
                </c:pt>
                <c:pt idx="9">
                  <c:v>8360.2409737384532</c:v>
                </c:pt>
                <c:pt idx="10">
                  <c:v>7740.8247920508093</c:v>
                </c:pt>
                <c:pt idx="11">
                  <c:v>7454.9406003882996</c:v>
                </c:pt>
                <c:pt idx="12">
                  <c:v>7481.1923577005791</c:v>
                </c:pt>
                <c:pt idx="13">
                  <c:v>8288.0452630312702</c:v>
                </c:pt>
                <c:pt idx="14">
                  <c:v>8261.7472272792675</c:v>
                </c:pt>
                <c:pt idx="15">
                  <c:v>9006.5802103825627</c:v>
                </c:pt>
                <c:pt idx="16">
                  <c:v>9994.3465836725172</c:v>
                </c:pt>
                <c:pt idx="17">
                  <c:v>9741.7210791995221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F9F6-4E5D-8620-BF96EAE5EAE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40"/>
        <c:overlap val="100"/>
        <c:axId val="209068368"/>
        <c:axId val="209065624"/>
      </c:barChart>
      <c:catAx>
        <c:axId val="20906836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209065624"/>
        <c:crosses val="autoZero"/>
        <c:auto val="1"/>
        <c:lblAlgn val="ctr"/>
        <c:lblOffset val="100"/>
        <c:noMultiLvlLbl val="0"/>
      </c:catAx>
      <c:valAx>
        <c:axId val="209065624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_);[Red]\(#,##0\)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209068368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9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1.xml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</xdr:colOff>
      <xdr:row>0</xdr:row>
      <xdr:rowOff>561</xdr:rowOff>
    </xdr:from>
    <xdr:to>
      <xdr:col>21</xdr:col>
      <xdr:colOff>0</xdr:colOff>
      <xdr:row>3</xdr:row>
      <xdr:rowOff>561</xdr:rowOff>
    </xdr:to>
    <xdr:sp macro="" textlink="">
      <xdr:nvSpPr>
        <xdr:cNvPr id="2" name="Rectangle 1">
          <a:extLst>
            <a:ext uri="{FF2B5EF4-FFF2-40B4-BE49-F238E27FC236}">
              <a16:creationId xmlns:a16="http://schemas.microsoft.com/office/drawing/2014/main" id="{D6F5ACF0-81A3-46F9-889B-516A722DF9EA}"/>
            </a:ext>
          </a:extLst>
        </xdr:cNvPr>
        <xdr:cNvSpPr/>
      </xdr:nvSpPr>
      <xdr:spPr>
        <a:xfrm>
          <a:off x="1" y="561"/>
          <a:ext cx="24038378" cy="542925"/>
        </a:xfrm>
        <a:prstGeom prst="rect">
          <a:avLst/>
        </a:prstGeom>
        <a:solidFill>
          <a:srgbClr val="002060"/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PH" sz="1100"/>
        </a:p>
      </xdr:txBody>
    </xdr:sp>
    <xdr:clientData/>
  </xdr:twoCellAnchor>
  <xdr:twoCellAnchor editAs="oneCell">
    <xdr:from>
      <xdr:col>0</xdr:col>
      <xdr:colOff>104776</xdr:colOff>
      <xdr:row>0</xdr:row>
      <xdr:rowOff>83489</xdr:rowOff>
    </xdr:from>
    <xdr:to>
      <xdr:col>0</xdr:col>
      <xdr:colOff>539750</xdr:colOff>
      <xdr:row>2</xdr:row>
      <xdr:rowOff>139910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CDA4D42F-C768-45E7-9310-A891E0B6E30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1601" y="86664"/>
          <a:ext cx="438149" cy="415196"/>
        </a:xfrm>
        <a:prstGeom prst="rect">
          <a:avLst/>
        </a:prstGeom>
        <a:ln>
          <a:noFill/>
        </a:ln>
        <a:effectLst>
          <a:outerShdw blurRad="190500" algn="tl" rotWithShape="0">
            <a:srgbClr val="000000">
              <a:alpha val="70000"/>
            </a:srgbClr>
          </a:outerShdw>
        </a:effectLst>
      </xdr:spPr>
    </xdr:pic>
    <xdr:clientData/>
  </xdr:twoCellAnchor>
  <xdr:twoCellAnchor>
    <xdr:from>
      <xdr:col>0</xdr:col>
      <xdr:colOff>600075</xdr:colOff>
      <xdr:row>0</xdr:row>
      <xdr:rowOff>28575</xdr:rowOff>
    </xdr:from>
    <xdr:to>
      <xdr:col>1</xdr:col>
      <xdr:colOff>0</xdr:colOff>
      <xdr:row>1</xdr:row>
      <xdr:rowOff>57150</xdr:rowOff>
    </xdr:to>
    <xdr:sp macro="" textlink="">
      <xdr:nvSpPr>
        <xdr:cNvPr id="4" name="TextBox 3">
          <a:extLst>
            <a:ext uri="{FF2B5EF4-FFF2-40B4-BE49-F238E27FC236}">
              <a16:creationId xmlns:a16="http://schemas.microsoft.com/office/drawing/2014/main" id="{20347139-CA46-4B96-B904-644B379F96A3}"/>
            </a:ext>
          </a:extLst>
        </xdr:cNvPr>
        <xdr:cNvSpPr txBox="1"/>
      </xdr:nvSpPr>
      <xdr:spPr>
        <a:xfrm>
          <a:off x="596900" y="25400"/>
          <a:ext cx="2641600" cy="21272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n-PH" sz="1200" b="1">
              <a:solidFill>
                <a:srgbClr val="FFFF00"/>
              </a:solidFill>
            </a:rPr>
            <a:t>DEPARTMENT OF ENERGY</a:t>
          </a:r>
        </a:p>
      </xdr:txBody>
    </xdr:sp>
    <xdr:clientData/>
  </xdr:twoCellAnchor>
  <xdr:twoCellAnchor>
    <xdr:from>
      <xdr:col>0</xdr:col>
      <xdr:colOff>590550</xdr:colOff>
      <xdr:row>1</xdr:row>
      <xdr:rowOff>47625</xdr:rowOff>
    </xdr:from>
    <xdr:to>
      <xdr:col>3</xdr:col>
      <xdr:colOff>661147</xdr:colOff>
      <xdr:row>3</xdr:row>
      <xdr:rowOff>0</xdr:rowOff>
    </xdr:to>
    <xdr:sp macro="" textlink="">
      <xdr:nvSpPr>
        <xdr:cNvPr id="5" name="TextBox 4">
          <a:extLst>
            <a:ext uri="{FF2B5EF4-FFF2-40B4-BE49-F238E27FC236}">
              <a16:creationId xmlns:a16="http://schemas.microsoft.com/office/drawing/2014/main" id="{45628CEC-5F45-4095-A028-E26E2ED892BA}"/>
            </a:ext>
          </a:extLst>
        </xdr:cNvPr>
        <xdr:cNvSpPr txBox="1"/>
      </xdr:nvSpPr>
      <xdr:spPr>
        <a:xfrm>
          <a:off x="590550" y="225425"/>
          <a:ext cx="3305922" cy="3175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n-PH" sz="1800" b="1" i="1">
              <a:solidFill>
                <a:srgbClr val="FFFF00"/>
              </a:solidFill>
            </a:rPr>
            <a:t>2020</a:t>
          </a:r>
          <a:r>
            <a:rPr lang="en-PH" sz="1800" b="1" i="1" baseline="0">
              <a:solidFill>
                <a:srgbClr val="FFFF00"/>
              </a:solidFill>
            </a:rPr>
            <a:t> POWER STATISTICS</a:t>
          </a:r>
          <a:endParaRPr lang="en-PH" sz="1800" b="1" i="1">
            <a:solidFill>
              <a:srgbClr val="FFFF00"/>
            </a:solidFill>
          </a:endParaRPr>
        </a:p>
      </xdr:txBody>
    </xdr:sp>
    <xdr:clientData/>
  </xdr:twoCellAnchor>
  <xdr:twoCellAnchor>
    <xdr:from>
      <xdr:col>21</xdr:col>
      <xdr:colOff>0</xdr:colOff>
      <xdr:row>1</xdr:row>
      <xdr:rowOff>138793</xdr:rowOff>
    </xdr:from>
    <xdr:to>
      <xdr:col>21</xdr:col>
      <xdr:colOff>0</xdr:colOff>
      <xdr:row>14</xdr:row>
      <xdr:rowOff>133350</xdr:rowOff>
    </xdr:to>
    <xdr:graphicFrame macro="">
      <xdr:nvGraphicFramePr>
        <xdr:cNvPr id="10" name="Chart 9">
          <a:extLst>
            <a:ext uri="{FF2B5EF4-FFF2-40B4-BE49-F238E27FC236}">
              <a16:creationId xmlns:a16="http://schemas.microsoft.com/office/drawing/2014/main" id="{C442023A-CCD8-48BC-BD33-BC50076E332F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DOE_2020%20Annual%20Power%20Statistics_as%20of%2028%20Apr%202021_FINAL_rev29Jun21%20updated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. 2020 Summary"/>
      <sheetName val="2. Capacity Per Plant Type"/>
      <sheetName val="3. Grid Gen by Plant Type"/>
      <sheetName val="Summary"/>
      <sheetName val="4. VisSubgrid Gen"/>
      <sheetName val="5. Electricity Sales"/>
      <sheetName val="6. Gen by owner"/>
      <sheetName val="7. Annual Peak Demand"/>
      <sheetName val="8. Visayas Subgrid Demand"/>
    </sheetNames>
    <sheetDataSet>
      <sheetData sheetId="0">
        <row r="5">
          <cell r="B5">
            <v>2001</v>
          </cell>
          <cell r="C5">
            <v>2002</v>
          </cell>
          <cell r="D5">
            <v>2003</v>
          </cell>
          <cell r="E5">
            <v>2004</v>
          </cell>
          <cell r="F5">
            <v>2005</v>
          </cell>
          <cell r="G5">
            <v>2006</v>
          </cell>
          <cell r="H5">
            <v>2007</v>
          </cell>
          <cell r="I5">
            <v>2008</v>
          </cell>
          <cell r="J5">
            <v>2009</v>
          </cell>
          <cell r="K5">
            <v>2010</v>
          </cell>
          <cell r="L5">
            <v>2011</v>
          </cell>
          <cell r="M5">
            <v>2012</v>
          </cell>
          <cell r="N5">
            <v>2013</v>
          </cell>
          <cell r="O5">
            <v>2014</v>
          </cell>
          <cell r="P5">
            <v>2015</v>
          </cell>
          <cell r="Q5">
            <v>2016</v>
          </cell>
          <cell r="R5">
            <v>2017</v>
          </cell>
          <cell r="S5">
            <v>2018</v>
          </cell>
          <cell r="T5">
            <v>2019</v>
          </cell>
          <cell r="U5">
            <v>2020</v>
          </cell>
        </row>
        <row r="8">
          <cell r="A8" t="str">
            <v xml:space="preserve">    Residential</v>
          </cell>
          <cell r="D8">
            <v>15356.58179</v>
          </cell>
          <cell r="E8">
            <v>15920.237148323451</v>
          </cell>
          <cell r="F8">
            <v>16031.357775668241</v>
          </cell>
          <cell r="G8">
            <v>15830.201017209574</v>
          </cell>
          <cell r="H8">
            <v>16375.589346958841</v>
          </cell>
          <cell r="I8">
            <v>16644.229780203612</v>
          </cell>
          <cell r="J8">
            <v>17503.743811734385</v>
          </cell>
          <cell r="K8">
            <v>18833.007354436897</v>
          </cell>
          <cell r="L8">
            <v>18693.545857685127</v>
          </cell>
          <cell r="M8">
            <v>19694.896207653044</v>
          </cell>
          <cell r="N8">
            <v>20613.716902583481</v>
          </cell>
          <cell r="O8">
            <v>20968.871511744728</v>
          </cell>
          <cell r="P8">
            <v>22747.048563686407</v>
          </cell>
          <cell r="Q8">
            <v>25631.254474180965</v>
          </cell>
          <cell r="R8">
            <v>26782.033315493085</v>
          </cell>
          <cell r="S8">
            <v>28260.764417354309</v>
          </cell>
          <cell r="T8">
            <v>30551.604275728532</v>
          </cell>
          <cell r="U8">
            <v>34291.58541537686</v>
          </cell>
        </row>
        <row r="9">
          <cell r="A9" t="str">
            <v xml:space="preserve">    Commercial</v>
          </cell>
          <cell r="D9">
            <v>11106.046430000002</v>
          </cell>
          <cell r="E9">
            <v>11785.181211948864</v>
          </cell>
          <cell r="F9">
            <v>12245.446935612141</v>
          </cell>
          <cell r="G9">
            <v>12679.047921854028</v>
          </cell>
          <cell r="H9">
            <v>13470.414231506731</v>
          </cell>
          <cell r="I9">
            <v>14136.004355729032</v>
          </cell>
          <cell r="J9">
            <v>14756.204478754498</v>
          </cell>
          <cell r="K9">
            <v>16260.562203952733</v>
          </cell>
          <cell r="L9">
            <v>16623.834096148068</v>
          </cell>
          <cell r="M9">
            <v>17777.222020115958</v>
          </cell>
          <cell r="N9">
            <v>18303.74680749093</v>
          </cell>
          <cell r="O9">
            <v>18760.787100282429</v>
          </cell>
          <cell r="P9">
            <v>20084.784601889303</v>
          </cell>
          <cell r="Q9">
            <v>21770.167406176708</v>
          </cell>
          <cell r="R9">
            <v>22767.980790721133</v>
          </cell>
          <cell r="S9">
            <v>24016.270365393211</v>
          </cell>
          <cell r="T9">
            <v>25475.850339048186</v>
          </cell>
          <cell r="U9">
            <v>20727.102780774854</v>
          </cell>
        </row>
        <row r="10">
          <cell r="A10" t="str">
            <v xml:space="preserve">    Industrial</v>
          </cell>
          <cell r="D10">
            <v>15188.292889999999</v>
          </cell>
          <cell r="E10">
            <v>15011.991748612445</v>
          </cell>
          <cell r="F10">
            <v>15705.160402676369</v>
          </cell>
          <cell r="G10">
            <v>15888.140660972078</v>
          </cell>
          <cell r="H10">
            <v>16521.717251362654</v>
          </cell>
          <cell r="I10">
            <v>17030.902871284568</v>
          </cell>
          <cell r="J10">
            <v>17084.427372270111</v>
          </cell>
          <cell r="K10">
            <v>18576.307351860218</v>
          </cell>
          <cell r="L10">
            <v>19333.953768439726</v>
          </cell>
          <cell r="M10">
            <v>20070.972400327348</v>
          </cell>
          <cell r="N10">
            <v>20676.799087248262</v>
          </cell>
          <cell r="O10">
            <v>21428.667484576174</v>
          </cell>
          <cell r="P10">
            <v>22513.881987629124</v>
          </cell>
          <cell r="Q10">
            <v>24116.81957358048</v>
          </cell>
          <cell r="R10">
            <v>25573.266922906496</v>
          </cell>
          <cell r="S10">
            <v>27587.348411982381</v>
          </cell>
          <cell r="T10">
            <v>28193.978156333749</v>
          </cell>
          <cell r="U10">
            <v>25566.327368563092</v>
          </cell>
        </row>
        <row r="11">
          <cell r="A11" t="str">
            <v xml:space="preserve">    Others</v>
          </cell>
          <cell r="D11">
            <v>1069.0724838600001</v>
          </cell>
          <cell r="E11">
            <v>1358.548627667963</v>
          </cell>
          <cell r="F11">
            <v>1177.4365193249816</v>
          </cell>
          <cell r="G11">
            <v>1274.7834665456976</v>
          </cell>
          <cell r="H11">
            <v>1641.317391243683</v>
          </cell>
          <cell r="I11">
            <v>1394.9773895983219</v>
          </cell>
          <cell r="J11">
            <v>1523.465660879709</v>
          </cell>
          <cell r="K11">
            <v>1595.891937425522</v>
          </cell>
          <cell r="L11">
            <v>1446.2574163094055</v>
          </cell>
          <cell r="M11">
            <v>1667.5272718995066</v>
          </cell>
          <cell r="N11">
            <v>1971.3492910497291</v>
          </cell>
          <cell r="O11">
            <v>2186.458881263954</v>
          </cell>
          <cell r="P11">
            <v>2462.0314457114077</v>
          </cell>
          <cell r="Q11">
            <v>2634.2657388828202</v>
          </cell>
          <cell r="R11">
            <v>2669.5289972910223</v>
          </cell>
          <cell r="S11">
            <v>2752.7186910263454</v>
          </cell>
          <cell r="T11">
            <v>2896.6019710899786</v>
          </cell>
          <cell r="U11">
            <v>2657.7676565569927</v>
          </cell>
        </row>
        <row r="13">
          <cell r="A13" t="str">
            <v xml:space="preserve">    Utilities Own Use</v>
          </cell>
          <cell r="D13">
            <v>3410.46424582994</v>
          </cell>
          <cell r="E13">
            <v>4653.9125908596097</v>
          </cell>
          <cell r="F13">
            <v>4591.1666114476038</v>
          </cell>
          <cell r="G13">
            <v>4227.4430986148382</v>
          </cell>
          <cell r="H13">
            <v>3994.2697457522358</v>
          </cell>
          <cell r="I13">
            <v>3934.7458062056962</v>
          </cell>
          <cell r="J13">
            <v>3524.3664077943235</v>
          </cell>
          <cell r="K13">
            <v>4676.8201478270857</v>
          </cell>
          <cell r="L13">
            <v>5398.4797036054297</v>
          </cell>
          <cell r="M13">
            <v>5351.1518635813445</v>
          </cell>
          <cell r="N13">
            <v>5959.404817672229</v>
          </cell>
          <cell r="O13">
            <v>6461.2718265945423</v>
          </cell>
          <cell r="P13">
            <v>7124.2739681993053</v>
          </cell>
          <cell r="Q13">
            <v>8357.3390429568699</v>
          </cell>
          <cell r="R13">
            <v>8315.7839757439815</v>
          </cell>
          <cell r="S13">
            <v>8141.0359445540871</v>
          </cell>
          <cell r="T13">
            <v>8929.1070158529728</v>
          </cell>
          <cell r="U13">
            <v>8771.2159335114229</v>
          </cell>
        </row>
        <row r="14">
          <cell r="A14" t="str">
            <v xml:space="preserve">    System Losses</v>
          </cell>
          <cell r="D14">
            <v>6810.0789773372589</v>
          </cell>
          <cell r="E14">
            <v>7227.5581805301981</v>
          </cell>
          <cell r="F14">
            <v>6817.1724250561138</v>
          </cell>
          <cell r="G14">
            <v>6884.5135270037854</v>
          </cell>
          <cell r="H14">
            <v>7608.479938232017</v>
          </cell>
          <cell r="I14">
            <v>7680.1250947947983</v>
          </cell>
          <cell r="J14">
            <v>7542.2243246630751</v>
          </cell>
          <cell r="K14">
            <v>7800.1700668319645</v>
          </cell>
          <cell r="L14">
            <v>7679.5789549383908</v>
          </cell>
          <cell r="M14">
            <v>8360.2409737384532</v>
          </cell>
          <cell r="N14">
            <v>7740.8247920508093</v>
          </cell>
          <cell r="O14">
            <v>7454.9406003882996</v>
          </cell>
          <cell r="P14">
            <v>7481.1923577005791</v>
          </cell>
          <cell r="Q14">
            <v>8288.0452630312702</v>
          </cell>
          <cell r="R14">
            <v>8261.7472272792675</v>
          </cell>
          <cell r="S14">
            <v>9006.5802103825627</v>
          </cell>
          <cell r="T14">
            <v>9994.3465836725172</v>
          </cell>
          <cell r="U14">
            <v>9741.7210791995221</v>
          </cell>
        </row>
        <row r="19">
          <cell r="A19" t="str">
            <v>Luzon</v>
          </cell>
          <cell r="C19">
            <v>36386884.809746139</v>
          </cell>
          <cell r="D19">
            <v>37534.629670741822</v>
          </cell>
          <cell r="E19">
            <v>39853.910915500004</v>
          </cell>
          <cell r="F19">
            <v>40626.729602645457</v>
          </cell>
          <cell r="G19">
            <v>41241.457213549998</v>
          </cell>
          <cell r="H19">
            <v>43619.911286000002</v>
          </cell>
          <cell r="I19">
            <v>44199.534478223257</v>
          </cell>
          <cell r="J19">
            <v>44974.855382272748</v>
          </cell>
          <cell r="K19">
            <v>50264.725322850405</v>
          </cell>
          <cell r="L19">
            <v>50017.259054775641</v>
          </cell>
          <cell r="M19">
            <v>52312.425516835661</v>
          </cell>
          <cell r="N19">
            <v>54819.517078594086</v>
          </cell>
          <cell r="O19">
            <v>56766.480984987691</v>
          </cell>
          <cell r="P19">
            <v>60112.863442196787</v>
          </cell>
          <cell r="Q19">
            <v>66497.549014440447</v>
          </cell>
          <cell r="R19">
            <v>68512.419097153383</v>
          </cell>
          <cell r="S19">
            <v>72728.368792460329</v>
          </cell>
          <cell r="T19">
            <v>76176.710411534674</v>
          </cell>
          <cell r="U19">
            <v>72418.708761198737</v>
          </cell>
        </row>
        <row r="20">
          <cell r="A20" t="str">
            <v>Visayas</v>
          </cell>
          <cell r="C20">
            <v>6098813.7163824858</v>
          </cell>
          <cell r="D20">
            <v>8842.1861560000016</v>
          </cell>
          <cell r="E20">
            <v>9016.3793110000006</v>
          </cell>
          <cell r="F20">
            <v>8698.3515255999991</v>
          </cell>
          <cell r="G20">
            <v>8128.7233323700011</v>
          </cell>
          <cell r="H20">
            <v>8101.5931966906373</v>
          </cell>
          <cell r="I20">
            <v>8649.6943943446058</v>
          </cell>
          <cell r="J20">
            <v>8724.2984220315939</v>
          </cell>
          <cell r="K20">
            <v>9075.2644411756137</v>
          </cell>
          <cell r="L20">
            <v>10455.7427895905</v>
          </cell>
          <cell r="M20">
            <v>11482.714058560001</v>
          </cell>
          <cell r="N20">
            <v>11099.593475919999</v>
          </cell>
          <cell r="O20">
            <v>11013.924444897</v>
          </cell>
          <cell r="P20">
            <v>12170.483111676387</v>
          </cell>
          <cell r="Q20">
            <v>12954.885589984488</v>
          </cell>
          <cell r="R20">
            <v>14053.885006939046</v>
          </cell>
          <cell r="S20">
            <v>14266.488623100002</v>
          </cell>
          <cell r="T20">
            <v>16059.586027417639</v>
          </cell>
          <cell r="U20">
            <v>15484.942113190002</v>
          </cell>
        </row>
        <row r="21">
          <cell r="A21" t="str">
            <v>Mindanao</v>
          </cell>
          <cell r="C21">
            <v>5981737.7910428578</v>
          </cell>
          <cell r="D21">
            <v>6563.7210732000003</v>
          </cell>
          <cell r="E21">
            <v>7087.1396030000005</v>
          </cell>
          <cell r="F21">
            <v>7242.6590676399992</v>
          </cell>
          <cell r="G21">
            <v>7413.94915528</v>
          </cell>
          <cell r="H21">
            <v>7890.2834223655163</v>
          </cell>
          <cell r="I21">
            <v>7971.7564252481625</v>
          </cell>
          <cell r="J21">
            <v>8235.2782517917512</v>
          </cell>
          <cell r="K21">
            <v>8402.7692983083998</v>
          </cell>
          <cell r="L21">
            <v>8702.6479527600004</v>
          </cell>
          <cell r="M21">
            <v>9126.8711619200003</v>
          </cell>
          <cell r="N21">
            <v>9346.7311435813517</v>
          </cell>
          <cell r="O21">
            <v>9480.5919749654422</v>
          </cell>
          <cell r="P21">
            <v>10129.866370942946</v>
          </cell>
          <cell r="Q21">
            <v>11345.45689438417</v>
          </cell>
          <cell r="R21">
            <v>11804.037125342566</v>
          </cell>
          <cell r="S21">
            <v>12769.860625132564</v>
          </cell>
          <cell r="T21">
            <v>13805.191999999999</v>
          </cell>
          <cell r="U21">
            <v>13852.069359594007</v>
          </cell>
        </row>
        <row r="26">
          <cell r="A26" t="str">
            <v xml:space="preserve">    Coal</v>
          </cell>
          <cell r="C26">
            <v>16127886.471999997</v>
          </cell>
          <cell r="D26">
            <v>14938.747595299998</v>
          </cell>
          <cell r="E26">
            <v>16194.411900000003</v>
          </cell>
          <cell r="F26">
            <v>15257.177718000003</v>
          </cell>
          <cell r="G26">
            <v>15294.066194000005</v>
          </cell>
          <cell r="H26">
            <v>16837.096271999999</v>
          </cell>
          <cell r="I26">
            <v>15748.79415113492</v>
          </cell>
          <cell r="J26">
            <v>16476.135599999998</v>
          </cell>
          <cell r="K26">
            <v>23301.104825833336</v>
          </cell>
          <cell r="L26">
            <v>25342.176456035097</v>
          </cell>
          <cell r="M26">
            <v>28264.866937600003</v>
          </cell>
          <cell r="N26">
            <v>32081.007262786672</v>
          </cell>
          <cell r="O26">
            <v>33053.51753533</v>
          </cell>
          <cell r="P26">
            <v>36685.685034549999</v>
          </cell>
          <cell r="Q26">
            <v>43303.241885241012</v>
          </cell>
          <cell r="R26">
            <v>46847.274308773078</v>
          </cell>
          <cell r="S26">
            <v>51932.187178438857</v>
          </cell>
          <cell r="T26">
            <v>57890.429344113334</v>
          </cell>
          <cell r="U26">
            <v>58176.00179630964</v>
          </cell>
        </row>
        <row r="27">
          <cell r="A27" t="str">
            <v xml:space="preserve">    Oil-Based</v>
          </cell>
          <cell r="B27">
            <v>0</v>
          </cell>
          <cell r="C27">
            <v>6293232.6162207574</v>
          </cell>
          <cell r="D27">
            <v>7170.1153786418181</v>
          </cell>
          <cell r="E27">
            <v>8504.3210435000019</v>
          </cell>
          <cell r="F27">
            <v>6141.4439922854544</v>
          </cell>
          <cell r="G27">
            <v>4664.7993167599998</v>
          </cell>
          <cell r="H27">
            <v>5148.005734782997</v>
          </cell>
          <cell r="I27">
            <v>4868.3328834361855</v>
          </cell>
          <cell r="J27">
            <v>5380.6661940799995</v>
          </cell>
          <cell r="K27">
            <v>7101.0023574133338</v>
          </cell>
          <cell r="L27">
            <v>3397.5987899998959</v>
          </cell>
          <cell r="M27">
            <v>4254.0145173457122</v>
          </cell>
          <cell r="N27">
            <v>4490.5999022880042</v>
          </cell>
          <cell r="O27">
            <v>5707.7483935901109</v>
          </cell>
          <cell r="P27">
            <v>5886.4371675708799</v>
          </cell>
          <cell r="Q27">
            <v>5661.4078155125862</v>
          </cell>
          <cell r="R27">
            <v>3787.092810992554</v>
          </cell>
          <cell r="S27">
            <v>3172.8170864781482</v>
          </cell>
          <cell r="T27">
            <v>3752.3017838279948</v>
          </cell>
          <cell r="U27">
            <v>2473.8876709300048</v>
          </cell>
        </row>
        <row r="32">
          <cell r="A32" t="str">
            <v xml:space="preserve">    Natural Gas</v>
          </cell>
          <cell r="C32">
            <v>8770850.8973259255</v>
          </cell>
          <cell r="D32">
            <v>13139.409540000001</v>
          </cell>
          <cell r="E32">
            <v>12384.466670000003</v>
          </cell>
          <cell r="F32">
            <v>16860.91677</v>
          </cell>
          <cell r="G32">
            <v>16365.9599</v>
          </cell>
          <cell r="H32">
            <v>18789.413680000005</v>
          </cell>
          <cell r="I32">
            <v>19575.855019999999</v>
          </cell>
          <cell r="J32">
            <v>19886.826630000003</v>
          </cell>
          <cell r="K32">
            <v>19517.853760000002</v>
          </cell>
          <cell r="L32">
            <v>20591.323146999999</v>
          </cell>
          <cell r="M32">
            <v>19641.527200699999</v>
          </cell>
          <cell r="N32">
            <v>18791.285586360002</v>
          </cell>
          <cell r="O32">
            <v>18690.076625030004</v>
          </cell>
          <cell r="P32">
            <v>18877.915494000001</v>
          </cell>
          <cell r="Q32">
            <v>19853.783232999998</v>
          </cell>
          <cell r="R32">
            <v>20547.23875</v>
          </cell>
          <cell r="S32">
            <v>21333.788697000004</v>
          </cell>
          <cell r="T32">
            <v>22354.377529790003</v>
          </cell>
          <cell r="U32">
            <v>19496.926551059998</v>
          </cell>
        </row>
        <row r="34">
          <cell r="A34" t="str">
            <v xml:space="preserve">       Geothermal</v>
          </cell>
          <cell r="D34">
            <v>9822.4441349999997</v>
          </cell>
          <cell r="E34">
            <v>10281.549577</v>
          </cell>
          <cell r="F34">
            <v>9902.4429820000005</v>
          </cell>
          <cell r="G34">
            <v>10465.279496000001</v>
          </cell>
          <cell r="H34">
            <v>10214.688394000001</v>
          </cell>
          <cell r="I34">
            <v>10722.779713999998</v>
          </cell>
          <cell r="J34">
            <v>10323.847177999998</v>
          </cell>
          <cell r="K34">
            <v>9929.1524325833325</v>
          </cell>
          <cell r="L34">
            <v>9942.3299222458973</v>
          </cell>
          <cell r="M34">
            <v>10249.989966000001</v>
          </cell>
          <cell r="N34">
            <v>9604.5983020000003</v>
          </cell>
          <cell r="O34">
            <v>10308.113385000001</v>
          </cell>
          <cell r="P34">
            <v>11043.6936812</v>
          </cell>
          <cell r="Q34">
            <v>11070.402725899999</v>
          </cell>
          <cell r="R34">
            <v>10270.077496375001</v>
          </cell>
          <cell r="S34">
            <v>10435.304649110001</v>
          </cell>
          <cell r="T34">
            <v>10690.80380116</v>
          </cell>
          <cell r="U34">
            <v>10756.815175710002</v>
          </cell>
        </row>
        <row r="35">
          <cell r="A35" t="str">
            <v xml:space="preserve">       Hydro</v>
          </cell>
          <cell r="D35">
            <v>7869.8202510000001</v>
          </cell>
          <cell r="E35">
            <v>8592.6806389999983</v>
          </cell>
          <cell r="F35">
            <v>8386.7725866000001</v>
          </cell>
          <cell r="G35">
            <v>9939.4130274399995</v>
          </cell>
          <cell r="H35">
            <v>8563.432574273158</v>
          </cell>
          <cell r="I35">
            <v>9842.5337472449173</v>
          </cell>
          <cell r="J35">
            <v>9787.5672187161035</v>
          </cell>
          <cell r="K35">
            <v>7803.4048485044259</v>
          </cell>
          <cell r="L35">
            <v>9697.5320370652516</v>
          </cell>
          <cell r="M35">
            <v>10252.133789576612</v>
          </cell>
          <cell r="N35">
            <v>10019.307904143147</v>
          </cell>
          <cell r="O35">
            <v>9137.2730351100181</v>
          </cell>
          <cell r="P35">
            <v>8665.0780517519852</v>
          </cell>
          <cell r="Q35">
            <v>8110.9146215955134</v>
          </cell>
          <cell r="R35">
            <v>9610.7990635323658</v>
          </cell>
          <cell r="S35">
            <v>9383.7582255820435</v>
          </cell>
          <cell r="T35">
            <v>8025.491696768001</v>
          </cell>
          <cell r="U35">
            <v>7192.0187535412369</v>
          </cell>
        </row>
        <row r="36">
          <cell r="A36" t="str">
            <v xml:space="preserve">       Biomass</v>
          </cell>
          <cell r="D36">
            <v>0</v>
          </cell>
          <cell r="E36">
            <v>0</v>
          </cell>
          <cell r="F36">
            <v>0</v>
          </cell>
          <cell r="G36">
            <v>0</v>
          </cell>
          <cell r="H36">
            <v>0</v>
          </cell>
          <cell r="I36">
            <v>0</v>
          </cell>
          <cell r="J36">
            <v>13.7098703</v>
          </cell>
          <cell r="K36">
            <v>27.270268999999999</v>
          </cell>
          <cell r="L36">
            <v>115.27397577999997</v>
          </cell>
          <cell r="M36">
            <v>182.81895109333331</v>
          </cell>
          <cell r="N36">
            <v>211.973471517619</v>
          </cell>
          <cell r="O36">
            <v>195.69883479000003</v>
          </cell>
          <cell r="P36">
            <v>367.45560768000001</v>
          </cell>
          <cell r="Q36">
            <v>725.90555599999993</v>
          </cell>
          <cell r="R36">
            <v>1013.1481483753043</v>
          </cell>
          <cell r="S36">
            <v>1104.822764666799</v>
          </cell>
          <cell r="T36">
            <v>1040.3426460000001</v>
          </cell>
          <cell r="U36">
            <v>1261.0159626570605</v>
          </cell>
        </row>
        <row r="37">
          <cell r="A37" t="str">
            <v xml:space="preserve">       Solar</v>
          </cell>
          <cell r="D37">
            <v>0</v>
          </cell>
          <cell r="E37">
            <v>0</v>
          </cell>
          <cell r="F37">
            <v>1.5166999999999999</v>
          </cell>
          <cell r="G37">
            <v>1.3762999999999999</v>
          </cell>
          <cell r="H37">
            <v>1.3094000000000001</v>
          </cell>
          <cell r="I37">
            <v>1.3040999999999998</v>
          </cell>
          <cell r="J37">
            <v>1.2515000000000001</v>
          </cell>
          <cell r="K37">
            <v>1.2538</v>
          </cell>
          <cell r="L37">
            <v>1.2116</v>
          </cell>
          <cell r="M37">
            <v>1.3203</v>
          </cell>
          <cell r="N37">
            <v>1.4140999999999999</v>
          </cell>
          <cell r="O37">
            <v>16.517116000000001</v>
          </cell>
          <cell r="P37">
            <v>138.53413876887691</v>
          </cell>
          <cell r="Q37">
            <v>1097.0162585600001</v>
          </cell>
          <cell r="R37">
            <v>1201.1524756573376</v>
          </cell>
          <cell r="S37">
            <v>1249.1163984170441</v>
          </cell>
          <cell r="T37">
            <v>1246.0817376929801</v>
          </cell>
          <cell r="U37">
            <v>1372.604492734798</v>
          </cell>
        </row>
        <row r="38">
          <cell r="A38" t="str">
            <v xml:space="preserve">       Wind</v>
          </cell>
          <cell r="D38">
            <v>0</v>
          </cell>
          <cell r="E38">
            <v>0</v>
          </cell>
          <cell r="F38">
            <v>17.469446999999999</v>
          </cell>
          <cell r="G38">
            <v>53.235467000000007</v>
          </cell>
          <cell r="H38">
            <v>57.841850000000001</v>
          </cell>
          <cell r="I38">
            <v>61.385682000000003</v>
          </cell>
          <cell r="J38">
            <v>64.427865000000011</v>
          </cell>
          <cell r="K38">
            <v>61.716768999999999</v>
          </cell>
          <cell r="L38">
            <v>88.203868999999997</v>
          </cell>
          <cell r="M38">
            <v>75.339075000000008</v>
          </cell>
          <cell r="N38">
            <v>65.655169000000001</v>
          </cell>
          <cell r="O38">
            <v>152.05247999999997</v>
          </cell>
          <cell r="P38">
            <v>748.41374929439041</v>
          </cell>
          <cell r="Q38">
            <v>975.21940299999994</v>
          </cell>
          <cell r="R38">
            <v>1093.5581757293496</v>
          </cell>
          <cell r="S38">
            <v>1152.923041</v>
          </cell>
          <cell r="T38">
            <v>1041.6598995999998</v>
          </cell>
          <cell r="U38">
            <v>1026.4498310399999</v>
          </cell>
        </row>
        <row r="43">
          <cell r="A43" t="str">
            <v xml:space="preserve">    Coal</v>
          </cell>
          <cell r="B43">
            <v>3963</v>
          </cell>
          <cell r="C43">
            <v>3963</v>
          </cell>
          <cell r="D43">
            <v>3958.3</v>
          </cell>
          <cell r="E43">
            <v>3967.1</v>
          </cell>
          <cell r="F43">
            <v>3967.1</v>
          </cell>
          <cell r="G43">
            <v>4177.1000000000004</v>
          </cell>
          <cell r="H43">
            <v>4213.1000000000004</v>
          </cell>
          <cell r="I43">
            <v>4213.1000000000004</v>
          </cell>
          <cell r="J43">
            <v>4276.6000000000004</v>
          </cell>
          <cell r="K43">
            <v>4866.6000000000004</v>
          </cell>
          <cell r="L43">
            <v>4916.6000000000004</v>
          </cell>
          <cell r="M43">
            <v>5568.2000000000007</v>
          </cell>
          <cell r="N43">
            <v>5568.2000000000007</v>
          </cell>
          <cell r="O43">
            <v>5708.2000000000007</v>
          </cell>
          <cell r="P43">
            <v>5962.9500000000007</v>
          </cell>
          <cell r="Q43">
            <v>7418.6500000000005</v>
          </cell>
          <cell r="R43">
            <v>8048.9500000000007</v>
          </cell>
          <cell r="S43">
            <v>8843.65</v>
          </cell>
          <cell r="T43">
            <v>10417.15</v>
          </cell>
          <cell r="U43">
            <v>10943.9</v>
          </cell>
        </row>
        <row r="44">
          <cell r="A44" t="str">
            <v xml:space="preserve">    Oil Based</v>
          </cell>
          <cell r="B44">
            <v>3926.5740000000001</v>
          </cell>
          <cell r="C44">
            <v>3526.5740000000001</v>
          </cell>
          <cell r="D44">
            <v>3604.0540000000001</v>
          </cell>
          <cell r="E44">
            <v>3669.2040000000002</v>
          </cell>
          <cell r="F44">
            <v>3662.6039999999998</v>
          </cell>
          <cell r="G44">
            <v>3602.0039999999999</v>
          </cell>
          <cell r="H44">
            <v>3616.1039999999998</v>
          </cell>
          <cell r="I44">
            <v>3353.1139999999996</v>
          </cell>
          <cell r="J44">
            <v>3193.3339999999998</v>
          </cell>
          <cell r="K44">
            <v>3193.33</v>
          </cell>
          <cell r="L44">
            <v>2994.1140000000005</v>
          </cell>
          <cell r="M44">
            <v>3073.5840000000003</v>
          </cell>
          <cell r="N44">
            <v>3353.4840000000004</v>
          </cell>
          <cell r="O44">
            <v>3476.3240000000001</v>
          </cell>
          <cell r="P44">
            <v>3610.2900000000004</v>
          </cell>
          <cell r="Q44">
            <v>3615.6640000000002</v>
          </cell>
          <cell r="R44">
            <v>4153.2133999999996</v>
          </cell>
          <cell r="S44">
            <v>4291.9677999999994</v>
          </cell>
          <cell r="T44">
            <v>4262.4189999999999</v>
          </cell>
          <cell r="U44">
            <v>4236.561999999999</v>
          </cell>
        </row>
        <row r="45">
          <cell r="A45" t="str">
            <v xml:space="preserve">    Natural Gas</v>
          </cell>
          <cell r="B45">
            <v>1063</v>
          </cell>
          <cell r="C45">
            <v>2763</v>
          </cell>
          <cell r="D45">
            <v>2763</v>
          </cell>
          <cell r="E45">
            <v>2763</v>
          </cell>
          <cell r="F45">
            <v>2763</v>
          </cell>
          <cell r="G45">
            <v>2763</v>
          </cell>
          <cell r="H45">
            <v>2834</v>
          </cell>
          <cell r="I45">
            <v>2831</v>
          </cell>
          <cell r="J45">
            <v>2831</v>
          </cell>
          <cell r="K45">
            <v>2861</v>
          </cell>
          <cell r="L45">
            <v>2861</v>
          </cell>
          <cell r="M45">
            <v>2862</v>
          </cell>
          <cell r="N45">
            <v>2862.02</v>
          </cell>
          <cell r="O45">
            <v>2862.02</v>
          </cell>
          <cell r="P45">
            <v>2862.02</v>
          </cell>
          <cell r="Q45">
            <v>3431.12</v>
          </cell>
          <cell r="R45">
            <v>3446.52</v>
          </cell>
          <cell r="S45">
            <v>3452.5</v>
          </cell>
          <cell r="T45">
            <v>3452.54</v>
          </cell>
          <cell r="U45">
            <v>3452.54</v>
          </cell>
        </row>
        <row r="47">
          <cell r="A47" t="str">
            <v xml:space="preserve">       Geothermal</v>
          </cell>
          <cell r="B47">
            <v>1931.48</v>
          </cell>
          <cell r="C47">
            <v>1931.48</v>
          </cell>
          <cell r="D47">
            <v>1931.51</v>
          </cell>
          <cell r="E47">
            <v>1931.51</v>
          </cell>
          <cell r="F47">
            <v>1978.31</v>
          </cell>
          <cell r="G47">
            <v>1978.31</v>
          </cell>
          <cell r="H47">
            <v>1958.38</v>
          </cell>
          <cell r="I47">
            <v>1958.38</v>
          </cell>
          <cell r="J47">
            <v>1953.24</v>
          </cell>
          <cell r="K47">
            <v>1965.83</v>
          </cell>
          <cell r="L47">
            <v>1783.25</v>
          </cell>
          <cell r="M47">
            <v>1847.69</v>
          </cell>
          <cell r="N47">
            <v>1867.69</v>
          </cell>
          <cell r="O47">
            <v>1917.69</v>
          </cell>
          <cell r="P47">
            <v>1917.19</v>
          </cell>
          <cell r="Q47">
            <v>1915.56</v>
          </cell>
          <cell r="R47">
            <v>1915.83</v>
          </cell>
          <cell r="S47">
            <v>1943.9560000000001</v>
          </cell>
          <cell r="T47">
            <v>1928.07</v>
          </cell>
          <cell r="U47">
            <v>1928.07</v>
          </cell>
        </row>
        <row r="48">
          <cell r="A48" t="str">
            <v xml:space="preserve">       Hydro</v>
          </cell>
          <cell r="B48">
            <v>2518.0650000000001</v>
          </cell>
          <cell r="C48">
            <v>2518.0650000000001</v>
          </cell>
          <cell r="D48">
            <v>2867.12</v>
          </cell>
          <cell r="E48">
            <v>3217.1200000000003</v>
          </cell>
          <cell r="F48">
            <v>3222.1200000000003</v>
          </cell>
          <cell r="G48">
            <v>3256.7200000000007</v>
          </cell>
          <cell r="H48">
            <v>3292.9300000000003</v>
          </cell>
          <cell r="I48">
            <v>3291.47</v>
          </cell>
          <cell r="J48">
            <v>3291.35</v>
          </cell>
          <cell r="K48">
            <v>3399.55</v>
          </cell>
          <cell r="L48">
            <v>3490.7339999999999</v>
          </cell>
          <cell r="M48">
            <v>3520.8140000000003</v>
          </cell>
          <cell r="N48">
            <v>3520.8140000000003</v>
          </cell>
          <cell r="O48">
            <v>3543.2620000000002</v>
          </cell>
          <cell r="P48">
            <v>3600.462</v>
          </cell>
          <cell r="Q48">
            <v>3617.5419999999999</v>
          </cell>
          <cell r="R48">
            <v>3627.2450000000003</v>
          </cell>
          <cell r="S48">
            <v>3701.0720000000001</v>
          </cell>
          <cell r="T48">
            <v>3759.817</v>
          </cell>
          <cell r="U48">
            <v>3779.3069990000004</v>
          </cell>
        </row>
        <row r="49">
          <cell r="A49" t="str">
            <v xml:space="preserve">       Biomass</v>
          </cell>
          <cell r="D49">
            <v>0</v>
          </cell>
          <cell r="E49">
            <v>0</v>
          </cell>
          <cell r="F49">
            <v>0</v>
          </cell>
          <cell r="G49">
            <v>0</v>
          </cell>
          <cell r="H49">
            <v>0</v>
          </cell>
          <cell r="I49">
            <v>0</v>
          </cell>
          <cell r="J49">
            <v>30</v>
          </cell>
          <cell r="K49">
            <v>38</v>
          </cell>
          <cell r="L49">
            <v>82.762</v>
          </cell>
          <cell r="M49">
            <v>118.672</v>
          </cell>
          <cell r="N49">
            <v>118.672</v>
          </cell>
          <cell r="O49">
            <v>130.672</v>
          </cell>
          <cell r="P49">
            <v>220.672</v>
          </cell>
          <cell r="Q49">
            <v>232.672</v>
          </cell>
          <cell r="R49">
            <v>223.71600000000001</v>
          </cell>
          <cell r="S49">
            <v>258.476</v>
          </cell>
          <cell r="T49">
            <v>363.39099999999996</v>
          </cell>
          <cell r="U49">
            <v>483.291</v>
          </cell>
        </row>
        <row r="50">
          <cell r="A50" t="str">
            <v xml:space="preserve">       Solar</v>
          </cell>
          <cell r="D50">
            <v>0</v>
          </cell>
          <cell r="E50">
            <v>0</v>
          </cell>
          <cell r="F50">
            <v>1</v>
          </cell>
          <cell r="G50">
            <v>1</v>
          </cell>
          <cell r="H50">
            <v>1</v>
          </cell>
          <cell r="I50">
            <v>1</v>
          </cell>
          <cell r="J50">
            <v>1</v>
          </cell>
          <cell r="K50">
            <v>1</v>
          </cell>
          <cell r="L50">
            <v>1</v>
          </cell>
          <cell r="M50">
            <v>1</v>
          </cell>
          <cell r="N50">
            <v>1</v>
          </cell>
          <cell r="O50">
            <v>23</v>
          </cell>
          <cell r="P50">
            <v>164.67</v>
          </cell>
          <cell r="Q50">
            <v>764.8900000000001</v>
          </cell>
          <cell r="R50">
            <v>885.40200000000004</v>
          </cell>
          <cell r="S50">
            <v>896.15499999999997</v>
          </cell>
          <cell r="T50">
            <v>921.11500000000001</v>
          </cell>
          <cell r="U50">
            <v>1019.2524000000001</v>
          </cell>
        </row>
        <row r="51">
          <cell r="A51" t="str">
            <v xml:space="preserve">       Wind</v>
          </cell>
          <cell r="B51">
            <v>0</v>
          </cell>
          <cell r="C51">
            <v>0</v>
          </cell>
          <cell r="D51">
            <v>0</v>
          </cell>
          <cell r="E51">
            <v>0</v>
          </cell>
          <cell r="F51">
            <v>25</v>
          </cell>
          <cell r="G51">
            <v>25</v>
          </cell>
          <cell r="H51">
            <v>25</v>
          </cell>
          <cell r="I51">
            <v>33</v>
          </cell>
          <cell r="J51">
            <v>33</v>
          </cell>
          <cell r="K51">
            <v>33</v>
          </cell>
          <cell r="L51">
            <v>33</v>
          </cell>
          <cell r="M51">
            <v>33</v>
          </cell>
          <cell r="N51">
            <v>33</v>
          </cell>
          <cell r="O51">
            <v>282.89999999999998</v>
          </cell>
          <cell r="P51">
            <v>426.9</v>
          </cell>
          <cell r="Q51">
            <v>426.9</v>
          </cell>
          <cell r="R51">
            <v>426.9</v>
          </cell>
          <cell r="S51">
            <v>426.9</v>
          </cell>
          <cell r="T51">
            <v>426.9</v>
          </cell>
          <cell r="U51">
            <v>442.9</v>
          </cell>
        </row>
        <row r="56">
          <cell r="A56" t="str">
            <v xml:space="preserve">    Coal</v>
          </cell>
          <cell r="B56">
            <v>3680</v>
          </cell>
          <cell r="C56">
            <v>3680</v>
          </cell>
          <cell r="D56">
            <v>3691</v>
          </cell>
          <cell r="E56">
            <v>3696</v>
          </cell>
          <cell r="F56">
            <v>3432.34</v>
          </cell>
          <cell r="G56">
            <v>3637.65</v>
          </cell>
          <cell r="H56">
            <v>3467</v>
          </cell>
          <cell r="I56">
            <v>3412.3199999999997</v>
          </cell>
          <cell r="J56">
            <v>3812.64</v>
          </cell>
          <cell r="K56">
            <v>4244.5053787878787</v>
          </cell>
          <cell r="L56">
            <v>4650.8</v>
          </cell>
          <cell r="M56">
            <v>5205.8</v>
          </cell>
          <cell r="N56">
            <v>5205.8</v>
          </cell>
          <cell r="O56">
            <v>5377.8</v>
          </cell>
          <cell r="P56">
            <v>5613</v>
          </cell>
          <cell r="Q56">
            <v>6979.1</v>
          </cell>
          <cell r="R56">
            <v>7674.1</v>
          </cell>
          <cell r="S56">
            <v>8368.2999999999993</v>
          </cell>
          <cell r="T56">
            <v>9743.2999999999993</v>
          </cell>
          <cell r="U56">
            <v>10245.299999999999</v>
          </cell>
        </row>
        <row r="57">
          <cell r="A57" t="str">
            <v xml:space="preserve">    Oil Based</v>
          </cell>
          <cell r="B57">
            <v>2997.6</v>
          </cell>
          <cell r="C57">
            <v>2997.6</v>
          </cell>
          <cell r="D57">
            <v>3175.1</v>
          </cell>
          <cell r="E57">
            <v>3215.5</v>
          </cell>
          <cell r="F57">
            <v>3043.4</v>
          </cell>
          <cell r="G57">
            <v>2878.69</v>
          </cell>
          <cell r="H57">
            <v>2670.32</v>
          </cell>
          <cell r="I57">
            <v>2702.4358333333334</v>
          </cell>
          <cell r="J57">
            <v>2528.06</v>
          </cell>
          <cell r="K57">
            <v>2487.8590909090913</v>
          </cell>
          <cell r="L57">
            <v>2578.6999999999998</v>
          </cell>
          <cell r="M57">
            <v>2561.14</v>
          </cell>
          <cell r="N57">
            <v>2846.17</v>
          </cell>
          <cell r="O57">
            <v>2705.26</v>
          </cell>
          <cell r="P57">
            <v>2734.2</v>
          </cell>
          <cell r="Q57">
            <v>2821.47</v>
          </cell>
          <cell r="R57">
            <v>3285.9843999999998</v>
          </cell>
          <cell r="S57">
            <v>2994.7835</v>
          </cell>
          <cell r="T57">
            <v>3015.3368999999998</v>
          </cell>
          <cell r="U57">
            <v>3053.6406000000015</v>
          </cell>
        </row>
        <row r="58">
          <cell r="A58" t="str">
            <v xml:space="preserve">    Natural Gas</v>
          </cell>
          <cell r="B58">
            <v>1003</v>
          </cell>
          <cell r="C58">
            <v>2703</v>
          </cell>
          <cell r="D58">
            <v>2703</v>
          </cell>
          <cell r="E58">
            <v>2703</v>
          </cell>
          <cell r="F58">
            <v>2703</v>
          </cell>
          <cell r="G58">
            <v>2703</v>
          </cell>
          <cell r="H58">
            <v>2703</v>
          </cell>
          <cell r="I58">
            <v>2562.42</v>
          </cell>
          <cell r="J58">
            <v>2700</v>
          </cell>
          <cell r="K58">
            <v>2756</v>
          </cell>
          <cell r="L58">
            <v>2770</v>
          </cell>
          <cell r="M58">
            <v>2760.02</v>
          </cell>
          <cell r="N58">
            <v>2760.02</v>
          </cell>
          <cell r="O58">
            <v>2760.42</v>
          </cell>
          <cell r="P58">
            <v>2759.4</v>
          </cell>
          <cell r="Q58">
            <v>3291</v>
          </cell>
          <cell r="R58">
            <v>3291</v>
          </cell>
          <cell r="S58">
            <v>3286.1</v>
          </cell>
          <cell r="T58">
            <v>3286.1</v>
          </cell>
          <cell r="U58">
            <v>3286.1</v>
          </cell>
        </row>
        <row r="60">
          <cell r="A60" t="str">
            <v xml:space="preserve">       Geothermal</v>
          </cell>
          <cell r="B60">
            <v>1564.38</v>
          </cell>
          <cell r="C60">
            <v>1564.38</v>
          </cell>
          <cell r="D60">
            <v>1567.9</v>
          </cell>
          <cell r="E60">
            <v>1567.9</v>
          </cell>
          <cell r="F60">
            <v>1683.3000000000002</v>
          </cell>
          <cell r="G60">
            <v>1683.26</v>
          </cell>
          <cell r="H60">
            <v>1666.9900000000002</v>
          </cell>
          <cell r="I60">
            <v>1388.261</v>
          </cell>
          <cell r="J60">
            <v>1320.6799999999998</v>
          </cell>
          <cell r="K60">
            <v>1350.7016666666666</v>
          </cell>
          <cell r="L60">
            <v>1433.87</v>
          </cell>
          <cell r="M60">
            <v>1461.87</v>
          </cell>
          <cell r="N60">
            <v>1481.87</v>
          </cell>
          <cell r="O60">
            <v>1606.8</v>
          </cell>
          <cell r="P60">
            <v>1601.3</v>
          </cell>
          <cell r="Q60">
            <v>1689.4</v>
          </cell>
          <cell r="R60">
            <v>1751.75</v>
          </cell>
          <cell r="S60">
            <v>1769.75</v>
          </cell>
          <cell r="T60">
            <v>1792.3</v>
          </cell>
          <cell r="U60">
            <v>1753.07</v>
          </cell>
        </row>
        <row r="61">
          <cell r="A61" t="str">
            <v xml:space="preserve">       Hydro</v>
          </cell>
          <cell r="B61">
            <v>1964.07</v>
          </cell>
          <cell r="C61">
            <v>1964.07</v>
          </cell>
          <cell r="D61">
            <v>2267.37</v>
          </cell>
          <cell r="E61">
            <v>2609.92</v>
          </cell>
          <cell r="F61">
            <v>2723.42</v>
          </cell>
          <cell r="G61">
            <v>2726.05</v>
          </cell>
          <cell r="H61">
            <v>2961.9300000000003</v>
          </cell>
          <cell r="I61">
            <v>2949.8</v>
          </cell>
          <cell r="J61">
            <v>2914.060833333333</v>
          </cell>
          <cell r="K61">
            <v>3021.4538440854976</v>
          </cell>
          <cell r="L61">
            <v>2963.4700000000003</v>
          </cell>
          <cell r="M61">
            <v>2983.46</v>
          </cell>
          <cell r="N61">
            <v>2983.46</v>
          </cell>
          <cell r="O61">
            <v>2981.7180000000008</v>
          </cell>
          <cell r="P61">
            <v>3072.558</v>
          </cell>
          <cell r="Q61">
            <v>3181.3880000000004</v>
          </cell>
          <cell r="R61">
            <v>3268.8760000000007</v>
          </cell>
          <cell r="S61">
            <v>3472.9529999999995</v>
          </cell>
          <cell r="T61">
            <v>3508.098</v>
          </cell>
          <cell r="U61">
            <v>3526.5979989999996</v>
          </cell>
        </row>
        <row r="62">
          <cell r="A62" t="str">
            <v xml:space="preserve">       Biomass</v>
          </cell>
          <cell r="D62">
            <v>0</v>
          </cell>
          <cell r="E62">
            <v>0</v>
          </cell>
          <cell r="F62">
            <v>0</v>
          </cell>
          <cell r="G62">
            <v>0</v>
          </cell>
          <cell r="H62">
            <v>0</v>
          </cell>
          <cell r="I62">
            <v>0</v>
          </cell>
          <cell r="J62">
            <v>9.58</v>
          </cell>
          <cell r="K62">
            <v>20</v>
          </cell>
          <cell r="L62">
            <v>46</v>
          </cell>
          <cell r="M62">
            <v>76.405833333333334</v>
          </cell>
          <cell r="N62">
            <v>76.405833333333334</v>
          </cell>
          <cell r="O62">
            <v>81.0595894937276</v>
          </cell>
          <cell r="P62">
            <v>146.45958949372761</v>
          </cell>
          <cell r="Q62">
            <v>157.25958949372762</v>
          </cell>
          <cell r="R62">
            <v>159.80000000000001</v>
          </cell>
          <cell r="S62">
            <v>182.13489999999999</v>
          </cell>
          <cell r="T62">
            <v>227.01499999999999</v>
          </cell>
          <cell r="U62">
            <v>285.42499999999995</v>
          </cell>
        </row>
        <row r="63">
          <cell r="A63" t="str">
            <v xml:space="preserve">       Solar</v>
          </cell>
          <cell r="D63">
            <v>0</v>
          </cell>
          <cell r="E63">
            <v>0</v>
          </cell>
          <cell r="F63">
            <v>1</v>
          </cell>
          <cell r="G63">
            <v>1</v>
          </cell>
          <cell r="H63">
            <v>1</v>
          </cell>
          <cell r="I63">
            <v>1</v>
          </cell>
          <cell r="J63">
            <v>1</v>
          </cell>
          <cell r="K63">
            <v>1</v>
          </cell>
          <cell r="L63">
            <v>1</v>
          </cell>
          <cell r="M63">
            <v>0.3</v>
          </cell>
          <cell r="N63">
            <v>0.3</v>
          </cell>
          <cell r="O63">
            <v>16.8</v>
          </cell>
          <cell r="P63">
            <v>125.348</v>
          </cell>
          <cell r="Q63">
            <v>594.17199999999991</v>
          </cell>
          <cell r="R63">
            <v>700.24749999999995</v>
          </cell>
          <cell r="S63">
            <v>740.42700000000013</v>
          </cell>
          <cell r="T63">
            <v>736.92500000000007</v>
          </cell>
          <cell r="U63">
            <v>816.91492000000005</v>
          </cell>
        </row>
        <row r="64">
          <cell r="A64" t="str">
            <v xml:space="preserve">       Wind</v>
          </cell>
          <cell r="B64">
            <v>0</v>
          </cell>
          <cell r="C64">
            <v>0</v>
          </cell>
          <cell r="D64">
            <v>0</v>
          </cell>
          <cell r="E64">
            <v>0</v>
          </cell>
          <cell r="F64">
            <v>9</v>
          </cell>
          <cell r="G64">
            <v>9</v>
          </cell>
          <cell r="H64">
            <v>9</v>
          </cell>
          <cell r="I64">
            <v>33</v>
          </cell>
          <cell r="J64">
            <v>33</v>
          </cell>
          <cell r="K64">
            <v>20</v>
          </cell>
          <cell r="L64">
            <v>33</v>
          </cell>
          <cell r="M64">
            <v>17.440000000000001</v>
          </cell>
          <cell r="N64">
            <v>17.440000000000001</v>
          </cell>
          <cell r="O64">
            <v>103</v>
          </cell>
          <cell r="P64">
            <v>379.28</v>
          </cell>
          <cell r="Q64">
            <v>383.28</v>
          </cell>
          <cell r="R64">
            <v>383.28</v>
          </cell>
          <cell r="S64">
            <v>426.9</v>
          </cell>
          <cell r="T64">
            <v>426.9</v>
          </cell>
          <cell r="U64">
            <v>442.9</v>
          </cell>
        </row>
      </sheetData>
      <sheetData sheetId="1">
        <row r="46">
          <cell r="R46">
            <v>8048.9500000000007</v>
          </cell>
          <cell r="S46">
            <v>8843.65</v>
          </cell>
          <cell r="T46">
            <v>10417.15</v>
          </cell>
          <cell r="U46">
            <v>10943.9</v>
          </cell>
        </row>
        <row r="47">
          <cell r="R47">
            <v>4153.2133999999996</v>
          </cell>
          <cell r="S47">
            <v>4291.9677999999994</v>
          </cell>
          <cell r="T47">
            <v>4262.4189999999999</v>
          </cell>
          <cell r="U47">
            <v>4236.561999999999</v>
          </cell>
        </row>
        <row r="48">
          <cell r="R48">
            <v>3446.52</v>
          </cell>
          <cell r="S48">
            <v>3452.5</v>
          </cell>
          <cell r="T48">
            <v>3452.54</v>
          </cell>
          <cell r="U48">
            <v>3452.54</v>
          </cell>
        </row>
        <row r="49">
          <cell r="R49">
            <v>7079.0930000000008</v>
          </cell>
          <cell r="S49">
            <v>7226.5589999999993</v>
          </cell>
          <cell r="T49">
            <v>7399.2929999999988</v>
          </cell>
          <cell r="U49">
            <v>7652.8203990000002</v>
          </cell>
        </row>
        <row r="50">
          <cell r="D50">
            <v>1931.51</v>
          </cell>
          <cell r="E50">
            <v>1931.51</v>
          </cell>
          <cell r="F50">
            <v>1978.31</v>
          </cell>
          <cell r="G50">
            <v>1978.31</v>
          </cell>
          <cell r="H50">
            <v>1958.38</v>
          </cell>
          <cell r="I50">
            <v>1958.38</v>
          </cell>
          <cell r="J50">
            <v>1953.24</v>
          </cell>
          <cell r="K50">
            <v>1965.83</v>
          </cell>
          <cell r="L50">
            <v>1783.25</v>
          </cell>
          <cell r="M50">
            <v>1847.69</v>
          </cell>
          <cell r="N50">
            <v>1867.69</v>
          </cell>
          <cell r="O50">
            <v>1917.69</v>
          </cell>
          <cell r="P50">
            <v>1917.19</v>
          </cell>
          <cell r="Q50">
            <v>1915.56</v>
          </cell>
          <cell r="R50">
            <v>1915.83</v>
          </cell>
          <cell r="S50">
            <v>1943.9560000000001</v>
          </cell>
          <cell r="T50">
            <v>1928.07</v>
          </cell>
          <cell r="U50">
            <v>1928.07</v>
          </cell>
        </row>
        <row r="51">
          <cell r="D51">
            <v>2867.12</v>
          </cell>
          <cell r="E51">
            <v>3217.1200000000003</v>
          </cell>
          <cell r="F51">
            <v>3222.1200000000003</v>
          </cell>
          <cell r="G51">
            <v>3256.7200000000007</v>
          </cell>
          <cell r="H51">
            <v>3292.9300000000003</v>
          </cell>
          <cell r="I51">
            <v>3291.47</v>
          </cell>
          <cell r="J51">
            <v>3291.35</v>
          </cell>
          <cell r="K51">
            <v>3399.55</v>
          </cell>
          <cell r="L51">
            <v>3490.7339999999999</v>
          </cell>
          <cell r="M51">
            <v>3520.8140000000003</v>
          </cell>
          <cell r="N51">
            <v>3520.8140000000003</v>
          </cell>
          <cell r="O51">
            <v>3543.2620000000002</v>
          </cell>
          <cell r="P51">
            <v>3600.462</v>
          </cell>
          <cell r="Q51">
            <v>3617.5419999999999</v>
          </cell>
          <cell r="R51">
            <v>3627.2450000000003</v>
          </cell>
          <cell r="S51">
            <v>3701.0720000000001</v>
          </cell>
          <cell r="T51">
            <v>3759.817</v>
          </cell>
          <cell r="U51">
            <v>3779.3069990000004</v>
          </cell>
        </row>
        <row r="52">
          <cell r="D52">
            <v>0</v>
          </cell>
          <cell r="E52">
            <v>0</v>
          </cell>
          <cell r="F52">
            <v>0</v>
          </cell>
          <cell r="G52">
            <v>0</v>
          </cell>
          <cell r="H52">
            <v>0</v>
          </cell>
          <cell r="I52">
            <v>0</v>
          </cell>
          <cell r="J52">
            <v>30</v>
          </cell>
          <cell r="K52">
            <v>38</v>
          </cell>
          <cell r="L52">
            <v>82.762</v>
          </cell>
          <cell r="M52">
            <v>118.672</v>
          </cell>
          <cell r="N52">
            <v>118.672</v>
          </cell>
          <cell r="O52">
            <v>130.672</v>
          </cell>
          <cell r="P52">
            <v>220.672</v>
          </cell>
          <cell r="Q52">
            <v>232.672</v>
          </cell>
          <cell r="R52">
            <v>223.71600000000001</v>
          </cell>
          <cell r="S52">
            <v>258.476</v>
          </cell>
          <cell r="T52">
            <v>363.39099999999996</v>
          </cell>
          <cell r="U52">
            <v>483.291</v>
          </cell>
        </row>
        <row r="53">
          <cell r="D53">
            <v>0</v>
          </cell>
          <cell r="E53">
            <v>0</v>
          </cell>
          <cell r="F53">
            <v>1</v>
          </cell>
          <cell r="G53">
            <v>1</v>
          </cell>
          <cell r="H53">
            <v>1</v>
          </cell>
          <cell r="I53">
            <v>1</v>
          </cell>
          <cell r="J53">
            <v>1</v>
          </cell>
          <cell r="K53">
            <v>1</v>
          </cell>
          <cell r="L53">
            <v>1</v>
          </cell>
          <cell r="M53">
            <v>1</v>
          </cell>
          <cell r="N53">
            <v>1</v>
          </cell>
          <cell r="O53">
            <v>23</v>
          </cell>
          <cell r="P53">
            <v>164.67</v>
          </cell>
          <cell r="Q53">
            <v>764.8900000000001</v>
          </cell>
          <cell r="R53">
            <v>885.40200000000004</v>
          </cell>
          <cell r="S53">
            <v>896.15499999999997</v>
          </cell>
          <cell r="T53">
            <v>921.11500000000001</v>
          </cell>
          <cell r="U53">
            <v>1019.2524000000001</v>
          </cell>
        </row>
        <row r="54">
          <cell r="D54">
            <v>0</v>
          </cell>
          <cell r="E54">
            <v>0</v>
          </cell>
          <cell r="F54">
            <v>25</v>
          </cell>
          <cell r="G54">
            <v>25</v>
          </cell>
          <cell r="H54">
            <v>25</v>
          </cell>
          <cell r="I54">
            <v>33</v>
          </cell>
          <cell r="J54">
            <v>33</v>
          </cell>
          <cell r="K54">
            <v>33</v>
          </cell>
          <cell r="L54">
            <v>33</v>
          </cell>
          <cell r="M54">
            <v>33</v>
          </cell>
          <cell r="N54">
            <v>33</v>
          </cell>
          <cell r="O54">
            <v>282.89999999999998</v>
          </cell>
          <cell r="P54">
            <v>426.9</v>
          </cell>
          <cell r="Q54">
            <v>426.9</v>
          </cell>
          <cell r="R54">
            <v>426.9</v>
          </cell>
          <cell r="S54">
            <v>426.9</v>
          </cell>
          <cell r="T54">
            <v>426.9</v>
          </cell>
          <cell r="U54">
            <v>442.9</v>
          </cell>
        </row>
        <row r="98">
          <cell r="R98">
            <v>7674.1</v>
          </cell>
          <cell r="S98">
            <v>8368.2999999999993</v>
          </cell>
          <cell r="T98">
            <v>9743.2999999999993</v>
          </cell>
          <cell r="U98">
            <v>10245.299999999999</v>
          </cell>
        </row>
        <row r="99">
          <cell r="R99">
            <v>3285.9843999999998</v>
          </cell>
          <cell r="S99">
            <v>2994.7835</v>
          </cell>
          <cell r="T99">
            <v>3015.3368999999998</v>
          </cell>
          <cell r="U99">
            <v>3053.6406000000015</v>
          </cell>
        </row>
        <row r="100">
          <cell r="R100">
            <v>3291</v>
          </cell>
          <cell r="S100">
            <v>3286.1</v>
          </cell>
          <cell r="T100">
            <v>3286.1</v>
          </cell>
          <cell r="U100">
            <v>3286.1</v>
          </cell>
        </row>
        <row r="101">
          <cell r="R101">
            <v>6263.9535000000005</v>
          </cell>
          <cell r="S101">
            <v>6592.1648999999998</v>
          </cell>
          <cell r="T101">
            <v>6691.2380000000003</v>
          </cell>
          <cell r="U101">
            <v>6824.9079189999993</v>
          </cell>
        </row>
        <row r="102">
          <cell r="D102">
            <v>1567.9</v>
          </cell>
          <cell r="E102">
            <v>1567.9</v>
          </cell>
          <cell r="F102">
            <v>1683.3000000000002</v>
          </cell>
          <cell r="G102">
            <v>1683.26</v>
          </cell>
          <cell r="H102">
            <v>1666.9900000000002</v>
          </cell>
          <cell r="I102">
            <v>1388.261</v>
          </cell>
          <cell r="J102">
            <v>1320.6799999999998</v>
          </cell>
          <cell r="K102">
            <v>1350.7016666666666</v>
          </cell>
          <cell r="L102">
            <v>1433.87</v>
          </cell>
          <cell r="M102">
            <v>1461.87</v>
          </cell>
          <cell r="N102">
            <v>1481.87</v>
          </cell>
          <cell r="O102">
            <v>1606.8</v>
          </cell>
          <cell r="P102">
            <v>1601.3</v>
          </cell>
          <cell r="Q102">
            <v>1689.4</v>
          </cell>
          <cell r="R102">
            <v>1751.75</v>
          </cell>
          <cell r="S102">
            <v>1769.75</v>
          </cell>
          <cell r="T102">
            <v>1792.3</v>
          </cell>
          <cell r="U102">
            <v>1753.07</v>
          </cell>
        </row>
        <row r="103">
          <cell r="D103">
            <v>2267.37</v>
          </cell>
          <cell r="E103">
            <v>2609.92</v>
          </cell>
          <cell r="F103">
            <v>2723.42</v>
          </cell>
          <cell r="G103">
            <v>2726.05</v>
          </cell>
          <cell r="H103">
            <v>2961.9300000000003</v>
          </cell>
          <cell r="I103">
            <v>2949.8</v>
          </cell>
          <cell r="J103">
            <v>2914.060833333333</v>
          </cell>
          <cell r="K103">
            <v>3021.4538440854976</v>
          </cell>
          <cell r="L103">
            <v>2963.4700000000003</v>
          </cell>
          <cell r="M103">
            <v>2983.46</v>
          </cell>
          <cell r="N103">
            <v>2983.46</v>
          </cell>
          <cell r="O103">
            <v>2981.7180000000008</v>
          </cell>
          <cell r="P103">
            <v>3072.558</v>
          </cell>
          <cell r="Q103">
            <v>3181.3880000000004</v>
          </cell>
          <cell r="R103">
            <v>3268.8760000000007</v>
          </cell>
          <cell r="S103">
            <v>3472.9529999999995</v>
          </cell>
          <cell r="T103">
            <v>3508.098</v>
          </cell>
          <cell r="U103">
            <v>3526.5979989999996</v>
          </cell>
        </row>
        <row r="104">
          <cell r="D104">
            <v>0</v>
          </cell>
          <cell r="E104">
            <v>0</v>
          </cell>
          <cell r="F104">
            <v>0</v>
          </cell>
          <cell r="G104">
            <v>0</v>
          </cell>
          <cell r="H104">
            <v>0</v>
          </cell>
          <cell r="I104">
            <v>0</v>
          </cell>
          <cell r="J104">
            <v>9.58</v>
          </cell>
          <cell r="K104">
            <v>20</v>
          </cell>
          <cell r="L104">
            <v>46</v>
          </cell>
          <cell r="M104">
            <v>76.405833333333334</v>
          </cell>
          <cell r="N104">
            <v>76.405833333333334</v>
          </cell>
          <cell r="O104">
            <v>81.0595894937276</v>
          </cell>
          <cell r="P104">
            <v>146.45958949372761</v>
          </cell>
          <cell r="Q104">
            <v>157.25958949372762</v>
          </cell>
          <cell r="R104">
            <v>159.80000000000001</v>
          </cell>
          <cell r="S104">
            <v>182.13489999999999</v>
          </cell>
          <cell r="T104">
            <v>227.01499999999999</v>
          </cell>
          <cell r="U104">
            <v>285.42499999999995</v>
          </cell>
        </row>
        <row r="105">
          <cell r="D105">
            <v>0</v>
          </cell>
          <cell r="E105">
            <v>0</v>
          </cell>
          <cell r="F105">
            <v>1</v>
          </cell>
          <cell r="G105">
            <v>1</v>
          </cell>
          <cell r="H105">
            <v>1</v>
          </cell>
          <cell r="I105">
            <v>1</v>
          </cell>
          <cell r="J105">
            <v>1</v>
          </cell>
          <cell r="K105">
            <v>1</v>
          </cell>
          <cell r="L105">
            <v>1</v>
          </cell>
          <cell r="M105">
            <v>0.3</v>
          </cell>
          <cell r="N105">
            <v>0.3</v>
          </cell>
          <cell r="O105">
            <v>16.8</v>
          </cell>
          <cell r="P105">
            <v>125.348</v>
          </cell>
          <cell r="Q105">
            <v>594.17199999999991</v>
          </cell>
          <cell r="R105">
            <v>700.24749999999995</v>
          </cell>
          <cell r="S105">
            <v>740.42700000000013</v>
          </cell>
          <cell r="T105">
            <v>736.92500000000007</v>
          </cell>
          <cell r="U105">
            <v>816.91492000000005</v>
          </cell>
        </row>
        <row r="106">
          <cell r="D106">
            <v>0</v>
          </cell>
          <cell r="E106">
            <v>0</v>
          </cell>
          <cell r="F106">
            <v>9</v>
          </cell>
          <cell r="G106">
            <v>9</v>
          </cell>
          <cell r="H106">
            <v>9</v>
          </cell>
          <cell r="I106">
            <v>33</v>
          </cell>
          <cell r="J106">
            <v>33</v>
          </cell>
          <cell r="K106">
            <v>20</v>
          </cell>
          <cell r="L106">
            <v>33</v>
          </cell>
          <cell r="M106">
            <v>17.440000000000001</v>
          </cell>
          <cell r="N106">
            <v>17.440000000000001</v>
          </cell>
          <cell r="O106">
            <v>103</v>
          </cell>
          <cell r="P106">
            <v>379.28</v>
          </cell>
          <cell r="Q106">
            <v>383.28</v>
          </cell>
          <cell r="R106">
            <v>383.28</v>
          </cell>
          <cell r="S106">
            <v>426.9</v>
          </cell>
          <cell r="T106">
            <v>426.9</v>
          </cell>
          <cell r="U106">
            <v>442.9</v>
          </cell>
        </row>
      </sheetData>
      <sheetData sheetId="2">
        <row r="21">
          <cell r="U21">
            <v>72418708.761198744</v>
          </cell>
        </row>
        <row r="36">
          <cell r="U36">
            <v>15484942.113190001</v>
          </cell>
        </row>
        <row r="50">
          <cell r="U50">
            <v>13852069.359594006</v>
          </cell>
        </row>
        <row r="53">
          <cell r="C53">
            <v>36386884.809746139</v>
          </cell>
          <cell r="D53">
            <v>37534629.670741819</v>
          </cell>
          <cell r="E53">
            <v>39853910.915500008</v>
          </cell>
          <cell r="F53">
            <v>40626729.602645457</v>
          </cell>
          <cell r="G53">
            <v>41241457.213550001</v>
          </cell>
          <cell r="H53">
            <v>43619911.286000006</v>
          </cell>
          <cell r="I53">
            <v>44199534.478223257</v>
          </cell>
          <cell r="J53">
            <v>44974855.38227275</v>
          </cell>
          <cell r="K53">
            <v>50264725.322850406</v>
          </cell>
          <cell r="L53">
            <v>50017259.05477564</v>
          </cell>
          <cell r="M53">
            <v>52312425.51683566</v>
          </cell>
          <cell r="N53">
            <v>54819517.078594089</v>
          </cell>
          <cell r="O53">
            <v>56766480.984987691</v>
          </cell>
          <cell r="P53">
            <v>60112863.442196786</v>
          </cell>
          <cell r="Q53">
            <v>66497549.014440447</v>
          </cell>
          <cell r="R53">
            <v>68512419.097153381</v>
          </cell>
          <cell r="S53">
            <v>72728368.792460322</v>
          </cell>
          <cell r="T53">
            <v>76176710.411534667</v>
          </cell>
        </row>
        <row r="54">
          <cell r="C54">
            <v>6098813.7163824858</v>
          </cell>
          <cell r="D54">
            <v>8842186.1560000014</v>
          </cell>
          <cell r="E54">
            <v>9016379.3110000007</v>
          </cell>
          <cell r="F54">
            <v>8698351.5255999994</v>
          </cell>
          <cell r="G54">
            <v>8128723.3323700009</v>
          </cell>
          <cell r="H54">
            <v>8101593.1966906376</v>
          </cell>
          <cell r="I54">
            <v>8649694.3943446055</v>
          </cell>
          <cell r="J54">
            <v>8724298.4220315944</v>
          </cell>
          <cell r="K54">
            <v>9075264.4411756136</v>
          </cell>
          <cell r="L54">
            <v>10455742.7895905</v>
          </cell>
          <cell r="M54">
            <v>11482714.058560001</v>
          </cell>
          <cell r="N54">
            <v>11099593.475919999</v>
          </cell>
          <cell r="O54">
            <v>11013924.444897</v>
          </cell>
          <cell r="P54">
            <v>12170483.111676387</v>
          </cell>
          <cell r="Q54">
            <v>12954885.589984488</v>
          </cell>
          <cell r="R54">
            <v>14053885.006939046</v>
          </cell>
          <cell r="S54">
            <v>14266488.623100001</v>
          </cell>
          <cell r="T54">
            <v>16059586.027417639</v>
          </cell>
        </row>
        <row r="55">
          <cell r="C55">
            <v>5981737.7910428578</v>
          </cell>
          <cell r="D55">
            <v>6563721.0732000005</v>
          </cell>
          <cell r="E55">
            <v>7087139.6030000001</v>
          </cell>
          <cell r="F55">
            <v>7242659.0676399991</v>
          </cell>
          <cell r="G55">
            <v>7413949.1552799996</v>
          </cell>
          <cell r="H55">
            <v>7890283.4223655164</v>
          </cell>
          <cell r="I55">
            <v>7971756.4252481628</v>
          </cell>
          <cell r="J55">
            <v>8235278.251791751</v>
          </cell>
          <cell r="K55">
            <v>8402769.2983084004</v>
          </cell>
          <cell r="L55">
            <v>8702647.9527599998</v>
          </cell>
          <cell r="M55">
            <v>9126871.1619199999</v>
          </cell>
          <cell r="N55">
            <v>9346731.1435813513</v>
          </cell>
          <cell r="O55">
            <v>9480591.974965442</v>
          </cell>
          <cell r="P55">
            <v>10129866.370942947</v>
          </cell>
          <cell r="Q55">
            <v>11345456.89438417</v>
          </cell>
          <cell r="R55">
            <v>11804037.125342565</v>
          </cell>
          <cell r="S55">
            <v>12769860.625132564</v>
          </cell>
          <cell r="T55">
            <v>13805192</v>
          </cell>
        </row>
        <row r="59">
          <cell r="C59">
            <v>16127886.471999997</v>
          </cell>
          <cell r="D59">
            <v>14938747.595299998</v>
          </cell>
          <cell r="E59">
            <v>16194411.900000002</v>
          </cell>
          <cell r="F59">
            <v>15257177.718000002</v>
          </cell>
          <cell r="G59">
            <v>15294066.194000004</v>
          </cell>
          <cell r="H59">
            <v>16837096.272</v>
          </cell>
          <cell r="I59">
            <v>15748794.151134919</v>
          </cell>
          <cell r="J59">
            <v>16476135.599999998</v>
          </cell>
          <cell r="K59">
            <v>23301104.825833336</v>
          </cell>
          <cell r="L59">
            <v>25342176.456035096</v>
          </cell>
          <cell r="M59">
            <v>28264866.937600002</v>
          </cell>
          <cell r="N59">
            <v>32081007.262786672</v>
          </cell>
          <cell r="O59">
            <v>33053517.535330001</v>
          </cell>
          <cell r="P59">
            <v>36685685.034549996</v>
          </cell>
          <cell r="Q59">
            <v>43303241.885241009</v>
          </cell>
          <cell r="R59">
            <v>46847274.308773078</v>
          </cell>
          <cell r="S59">
            <v>51932187.178438857</v>
          </cell>
          <cell r="T59">
            <v>57890429.344113335</v>
          </cell>
          <cell r="U59">
            <v>58176001.796309642</v>
          </cell>
        </row>
        <row r="61">
          <cell r="C61">
            <v>748450.45799999998</v>
          </cell>
          <cell r="D61">
            <v>438755</v>
          </cell>
          <cell r="E61">
            <v>738437.1</v>
          </cell>
          <cell r="F61">
            <v>90608</v>
          </cell>
          <cell r="G61">
            <v>238870</v>
          </cell>
          <cell r="H61">
            <v>652834</v>
          </cell>
          <cell r="I61">
            <v>513442</v>
          </cell>
          <cell r="J61">
            <v>638520</v>
          </cell>
          <cell r="K61">
            <v>1202040</v>
          </cell>
          <cell r="L61">
            <v>123556</v>
          </cell>
          <cell r="M61">
            <v>227354</v>
          </cell>
          <cell r="N61">
            <v>247159</v>
          </cell>
          <cell r="O61">
            <v>514980</v>
          </cell>
          <cell r="P61">
            <v>275892</v>
          </cell>
          <cell r="Q61">
            <v>693685</v>
          </cell>
          <cell r="R61">
            <v>405022</v>
          </cell>
          <cell r="S61">
            <v>522115</v>
          </cell>
          <cell r="T61">
            <v>728239</v>
          </cell>
          <cell r="U61">
            <v>494880</v>
          </cell>
        </row>
        <row r="62">
          <cell r="C62">
            <v>4560983.6789874239</v>
          </cell>
          <cell r="D62">
            <v>5509409.1426418182</v>
          </cell>
          <cell r="E62">
            <v>6253077.1155000012</v>
          </cell>
          <cell r="F62">
            <v>5716977.3432854544</v>
          </cell>
          <cell r="G62">
            <v>4152143.5307599995</v>
          </cell>
          <cell r="H62">
            <v>4161674.774782998</v>
          </cell>
          <cell r="I62">
            <v>3660387.5484361863</v>
          </cell>
          <cell r="J62">
            <v>3771288.5410246844</v>
          </cell>
          <cell r="K62">
            <v>4531687.6574133337</v>
          </cell>
          <cell r="L62">
            <v>2762330.519235</v>
          </cell>
          <cell r="M62">
            <v>3332080.9353457121</v>
          </cell>
          <cell r="N62">
            <v>3805077.9513303023</v>
          </cell>
          <cell r="O62">
            <v>4730218.5535901114</v>
          </cell>
          <cell r="P62">
            <v>5520716.3525179345</v>
          </cell>
          <cell r="Q62">
            <v>4722325.7155125868</v>
          </cell>
          <cell r="R62">
            <v>3100112.8109925538</v>
          </cell>
          <cell r="S62">
            <v>2505299.8864781479</v>
          </cell>
          <cell r="T62">
            <v>2814582.0258279946</v>
          </cell>
          <cell r="U62">
            <v>1967013.4109300049</v>
          </cell>
        </row>
        <row r="63">
          <cell r="C63">
            <v>36837.78</v>
          </cell>
          <cell r="D63">
            <v>41972.34</v>
          </cell>
          <cell r="E63">
            <v>82277.399999999994</v>
          </cell>
          <cell r="F63">
            <v>25294.94</v>
          </cell>
          <cell r="G63">
            <v>192.75</v>
          </cell>
          <cell r="H63">
            <v>9045.3799999999992</v>
          </cell>
          <cell r="I63">
            <v>36485</v>
          </cell>
          <cell r="J63">
            <v>61972.25</v>
          </cell>
          <cell r="K63">
            <v>3163.75</v>
          </cell>
          <cell r="L63">
            <v>0</v>
          </cell>
          <cell r="M63">
            <v>0</v>
          </cell>
          <cell r="N63">
            <v>0</v>
          </cell>
          <cell r="O63">
            <v>0</v>
          </cell>
          <cell r="P63">
            <v>10290</v>
          </cell>
          <cell r="Q63">
            <v>499.3</v>
          </cell>
          <cell r="R63">
            <v>0</v>
          </cell>
          <cell r="S63">
            <v>0</v>
          </cell>
          <cell r="T63">
            <v>25604.757999999998</v>
          </cell>
          <cell r="U63">
            <v>10683.86</v>
          </cell>
        </row>
        <row r="64">
          <cell r="C64">
            <v>946960.69923333323</v>
          </cell>
          <cell r="D64">
            <v>1179978.8959999999</v>
          </cell>
          <cell r="E64">
            <v>1430529.4280000001</v>
          </cell>
          <cell r="F64">
            <v>308563.70899999997</v>
          </cell>
          <cell r="G64">
            <v>273593.03600000002</v>
          </cell>
          <cell r="H64">
            <v>324451.58</v>
          </cell>
          <cell r="I64">
            <v>658018.33499999996</v>
          </cell>
          <cell r="J64">
            <v>908885.40305531595</v>
          </cell>
          <cell r="K64">
            <v>1364110.9499999997</v>
          </cell>
          <cell r="L64">
            <v>511712.27076489595</v>
          </cell>
          <cell r="M64">
            <v>694579.58199999994</v>
          </cell>
          <cell r="N64">
            <v>438362.95095770195</v>
          </cell>
          <cell r="O64">
            <v>462549.83999999997</v>
          </cell>
          <cell r="P64">
            <v>79538.815052944992</v>
          </cell>
          <cell r="Q64">
            <v>244897.80000000002</v>
          </cell>
          <cell r="R64">
            <v>281958</v>
          </cell>
          <cell r="S64">
            <v>145402.20000000001</v>
          </cell>
          <cell r="T64">
            <v>183876</v>
          </cell>
          <cell r="U64">
            <v>1310.4000000000001</v>
          </cell>
        </row>
        <row r="65">
          <cell r="C65">
            <v>8770850.8973259255</v>
          </cell>
          <cell r="D65">
            <v>13139409.540000001</v>
          </cell>
          <cell r="E65">
            <v>12384466.670000004</v>
          </cell>
          <cell r="F65">
            <v>16860916.77</v>
          </cell>
          <cell r="G65">
            <v>16365959.9</v>
          </cell>
          <cell r="H65">
            <v>18789413.680000003</v>
          </cell>
          <cell r="I65">
            <v>19575855.02</v>
          </cell>
          <cell r="J65">
            <v>19886826.630000003</v>
          </cell>
          <cell r="K65">
            <v>19517853.760000002</v>
          </cell>
          <cell r="L65">
            <v>20591323.147</v>
          </cell>
          <cell r="M65">
            <v>19641527.2007</v>
          </cell>
          <cell r="N65">
            <v>18791285.58636</v>
          </cell>
          <cell r="O65">
            <v>18690076.625030003</v>
          </cell>
          <cell r="P65">
            <v>18877915.493999999</v>
          </cell>
          <cell r="Q65">
            <v>19853783.232999999</v>
          </cell>
          <cell r="R65">
            <v>20547238.75</v>
          </cell>
          <cell r="S65">
            <v>21333788.697000004</v>
          </cell>
          <cell r="T65">
            <v>22354377.529790003</v>
          </cell>
          <cell r="U65">
            <v>19496926.551059999</v>
          </cell>
        </row>
        <row r="67">
          <cell r="C67">
            <v>10242492.851666667</v>
          </cell>
          <cell r="D67">
            <v>9822444.1349999998</v>
          </cell>
          <cell r="E67">
            <v>10281549.577</v>
          </cell>
          <cell r="F67">
            <v>9902442.9820000008</v>
          </cell>
          <cell r="G67">
            <v>10465279.496000001</v>
          </cell>
          <cell r="H67">
            <v>10214688.394000001</v>
          </cell>
          <cell r="I67">
            <v>10722779.713999998</v>
          </cell>
          <cell r="J67">
            <v>10323847.177999998</v>
          </cell>
          <cell r="K67">
            <v>9929152.4325833321</v>
          </cell>
          <cell r="L67">
            <v>9942329.9222458974</v>
          </cell>
          <cell r="M67">
            <v>10249989.966000002</v>
          </cell>
          <cell r="N67">
            <v>9604598.3020000011</v>
          </cell>
          <cell r="O67">
            <v>10308113.385</v>
          </cell>
          <cell r="P67">
            <v>11043693.6812</v>
          </cell>
          <cell r="Q67">
            <v>11070402.7259</v>
          </cell>
          <cell r="R67">
            <v>10270077.496375</v>
          </cell>
          <cell r="S67">
            <v>10435304.649110001</v>
          </cell>
          <cell r="T67">
            <v>10690803.80116</v>
          </cell>
          <cell r="U67">
            <v>10756815.175710002</v>
          </cell>
        </row>
        <row r="68">
          <cell r="C68">
            <v>7032973.4799581356</v>
          </cell>
          <cell r="D68">
            <v>7869820.2510000002</v>
          </cell>
          <cell r="E68">
            <v>8592680.6389999986</v>
          </cell>
          <cell r="F68">
            <v>8386772.5866</v>
          </cell>
          <cell r="G68">
            <v>9939413.0274400003</v>
          </cell>
          <cell r="H68">
            <v>8563432.5742731579</v>
          </cell>
          <cell r="I68">
            <v>9842533.7472449169</v>
          </cell>
          <cell r="J68">
            <v>9787567.2187161036</v>
          </cell>
          <cell r="K68">
            <v>7803404.848504426</v>
          </cell>
          <cell r="L68">
            <v>9697532.0370652508</v>
          </cell>
          <cell r="M68">
            <v>10252133.789576612</v>
          </cell>
          <cell r="N68">
            <v>10019307.904143147</v>
          </cell>
          <cell r="O68">
            <v>9137273.0351100173</v>
          </cell>
          <cell r="P68">
            <v>8665078.0517519843</v>
          </cell>
          <cell r="Q68">
            <v>8110914.6215955131</v>
          </cell>
          <cell r="R68">
            <v>9610799.0635323655</v>
          </cell>
          <cell r="S68">
            <v>9383758.2255820427</v>
          </cell>
          <cell r="T68">
            <v>8025491.6967680007</v>
          </cell>
          <cell r="U68">
            <v>7192018.7535412367</v>
          </cell>
        </row>
        <row r="69">
          <cell r="C69">
            <v>0</v>
          </cell>
          <cell r="D69">
            <v>0</v>
          </cell>
          <cell r="E69">
            <v>0</v>
          </cell>
          <cell r="F69">
            <v>0</v>
          </cell>
          <cell r="G69">
            <v>0</v>
          </cell>
          <cell r="H69">
            <v>0</v>
          </cell>
          <cell r="I69">
            <v>0</v>
          </cell>
          <cell r="J69">
            <v>13709.8703</v>
          </cell>
          <cell r="K69">
            <v>27270.269</v>
          </cell>
          <cell r="L69">
            <v>115273.97577999998</v>
          </cell>
          <cell r="M69">
            <v>182818.95109333331</v>
          </cell>
          <cell r="N69">
            <v>211973.47151761901</v>
          </cell>
          <cell r="O69">
            <v>195698.83479000002</v>
          </cell>
          <cell r="P69">
            <v>367455.60768000002</v>
          </cell>
          <cell r="Q69">
            <v>725905.55599999998</v>
          </cell>
          <cell r="R69">
            <v>1013148.1483753043</v>
          </cell>
          <cell r="S69">
            <v>1104822.764666799</v>
          </cell>
          <cell r="T69">
            <v>1040342.6459999999</v>
          </cell>
          <cell r="U69">
            <v>1261015.9626570605</v>
          </cell>
        </row>
        <row r="70">
          <cell r="C70">
            <v>0</v>
          </cell>
          <cell r="D70">
            <v>0</v>
          </cell>
          <cell r="E70">
            <v>0</v>
          </cell>
          <cell r="F70">
            <v>1516.7</v>
          </cell>
          <cell r="G70">
            <v>1376.3</v>
          </cell>
          <cell r="H70">
            <v>1309.4000000000001</v>
          </cell>
          <cell r="I70">
            <v>1304.0999999999999</v>
          </cell>
          <cell r="J70">
            <v>1251.5</v>
          </cell>
          <cell r="K70">
            <v>1253.8</v>
          </cell>
          <cell r="L70">
            <v>1211.5999999999999</v>
          </cell>
          <cell r="M70">
            <v>1320.3</v>
          </cell>
          <cell r="N70">
            <v>1414.1</v>
          </cell>
          <cell r="O70">
            <v>16517.116000000002</v>
          </cell>
          <cell r="P70">
            <v>138534.1387688769</v>
          </cell>
          <cell r="Q70">
            <v>1097016.25856</v>
          </cell>
          <cell r="R70">
            <v>1201152.4756573376</v>
          </cell>
          <cell r="S70">
            <v>1249116.3984170442</v>
          </cell>
          <cell r="T70">
            <v>1246081.7376929801</v>
          </cell>
          <cell r="U70">
            <v>1372604.492734798</v>
          </cell>
        </row>
        <row r="71">
          <cell r="C71">
            <v>0</v>
          </cell>
          <cell r="D71">
            <v>0</v>
          </cell>
          <cell r="E71">
            <v>0</v>
          </cell>
          <cell r="F71">
            <v>17469.447</v>
          </cell>
          <cell r="G71">
            <v>53235.467000000004</v>
          </cell>
          <cell r="H71">
            <v>57841.85</v>
          </cell>
          <cell r="I71">
            <v>61385.682000000001</v>
          </cell>
          <cell r="J71">
            <v>64427.865000000005</v>
          </cell>
          <cell r="K71">
            <v>61716.769</v>
          </cell>
          <cell r="L71">
            <v>88203.868999999992</v>
          </cell>
          <cell r="M71">
            <v>75339.075000000012</v>
          </cell>
          <cell r="N71">
            <v>65655.168999999994</v>
          </cell>
          <cell r="O71">
            <v>152052.47999999998</v>
          </cell>
          <cell r="P71">
            <v>748413.74929439044</v>
          </cell>
          <cell r="Q71">
            <v>975219.40299999993</v>
          </cell>
          <cell r="R71">
            <v>1093558.1757293497</v>
          </cell>
          <cell r="S71">
            <v>1152923.041</v>
          </cell>
          <cell r="T71">
            <v>1041659.8995999999</v>
          </cell>
          <cell r="U71">
            <v>1026449.83104</v>
          </cell>
        </row>
      </sheetData>
      <sheetData sheetId="3">
        <row r="58">
          <cell r="C58">
            <v>7418.6500000000005</v>
          </cell>
          <cell r="D58">
            <v>6979.1</v>
          </cell>
        </row>
        <row r="59">
          <cell r="C59">
            <v>3615.6640000000002</v>
          </cell>
          <cell r="D59">
            <v>2821.47</v>
          </cell>
        </row>
        <row r="63">
          <cell r="C63">
            <v>3431.12</v>
          </cell>
          <cell r="D63">
            <v>3291</v>
          </cell>
        </row>
      </sheetData>
      <sheetData sheetId="4"/>
      <sheetData sheetId="5">
        <row r="37">
          <cell r="C37">
            <v>15356581.790000001</v>
          </cell>
          <cell r="D37">
            <v>15920237.14832345</v>
          </cell>
          <cell r="E37">
            <v>16031357.775668241</v>
          </cell>
          <cell r="F37">
            <v>15830201.017209575</v>
          </cell>
          <cell r="G37">
            <v>16375589.34695884</v>
          </cell>
          <cell r="H37">
            <v>16644229.780203611</v>
          </cell>
          <cell r="I37">
            <v>17503743.811734386</v>
          </cell>
          <cell r="J37">
            <v>18833007.354436897</v>
          </cell>
          <cell r="K37">
            <v>18693545.857685126</v>
          </cell>
          <cell r="L37">
            <v>19694896.207653046</v>
          </cell>
          <cell r="M37">
            <v>20613716.90258348</v>
          </cell>
          <cell r="N37">
            <v>20968871.511744726</v>
          </cell>
          <cell r="O37">
            <v>22747048.563686408</v>
          </cell>
          <cell r="P37">
            <v>25631254.474180967</v>
          </cell>
          <cell r="Q37">
            <v>26782033.315493084</v>
          </cell>
          <cell r="R37">
            <v>28260764.417354308</v>
          </cell>
          <cell r="S37">
            <v>30551604.275728531</v>
          </cell>
          <cell r="T37">
            <v>34291585.415376857</v>
          </cell>
        </row>
        <row r="38">
          <cell r="C38">
            <v>11106046.430000002</v>
          </cell>
          <cell r="D38">
            <v>11785181.211948864</v>
          </cell>
          <cell r="E38">
            <v>12245446.93561214</v>
          </cell>
          <cell r="F38">
            <v>12679047.921854028</v>
          </cell>
          <cell r="G38">
            <v>13470414.231506731</v>
          </cell>
          <cell r="H38">
            <v>14136004.355729032</v>
          </cell>
          <cell r="I38">
            <v>14756204.478754498</v>
          </cell>
          <cell r="J38">
            <v>16260562.203952733</v>
          </cell>
          <cell r="K38">
            <v>16623834.096148068</v>
          </cell>
          <cell r="L38">
            <v>17777222.020115957</v>
          </cell>
          <cell r="M38">
            <v>18303746.80749093</v>
          </cell>
          <cell r="N38">
            <v>18760787.100282427</v>
          </cell>
          <cell r="O38">
            <v>20084784.601889305</v>
          </cell>
          <cell r="P38">
            <v>21770167.406176709</v>
          </cell>
          <cell r="Q38">
            <v>22767980.790721133</v>
          </cell>
          <cell r="R38">
            <v>24016270.36539321</v>
          </cell>
          <cell r="S38">
            <v>25475850.339048184</v>
          </cell>
          <cell r="T38">
            <v>20727102.780774854</v>
          </cell>
        </row>
        <row r="39">
          <cell r="C39">
            <v>15188292.889999999</v>
          </cell>
          <cell r="D39">
            <v>15011991.748612445</v>
          </cell>
          <cell r="E39">
            <v>15705160.402676368</v>
          </cell>
          <cell r="F39">
            <v>15888140.660972077</v>
          </cell>
          <cell r="G39">
            <v>16521717.251362655</v>
          </cell>
          <cell r="H39">
            <v>17030902.871284567</v>
          </cell>
          <cell r="I39">
            <v>17084427.372270111</v>
          </cell>
          <cell r="J39">
            <v>18576307.351860218</v>
          </cell>
          <cell r="K39">
            <v>19333953.768439725</v>
          </cell>
          <cell r="L39">
            <v>20070972.400327347</v>
          </cell>
          <cell r="M39">
            <v>20676799.087248262</v>
          </cell>
          <cell r="N39">
            <v>21428667.484576173</v>
          </cell>
          <cell r="O39">
            <v>22513881.987629123</v>
          </cell>
          <cell r="P39">
            <v>24116819.573580481</v>
          </cell>
          <cell r="Q39">
            <v>25573266.922906496</v>
          </cell>
          <cell r="R39">
            <v>27587348.41198238</v>
          </cell>
          <cell r="S39">
            <v>28193978.156333748</v>
          </cell>
          <cell r="T39">
            <v>25566327.368563093</v>
          </cell>
        </row>
        <row r="40">
          <cell r="C40">
            <v>1069072.48386</v>
          </cell>
          <cell r="D40">
            <v>1358548.627667963</v>
          </cell>
          <cell r="E40">
            <v>1177436.5193249816</v>
          </cell>
          <cell r="F40">
            <v>1274783.4665456975</v>
          </cell>
          <cell r="G40">
            <v>1641317.3912436829</v>
          </cell>
          <cell r="H40">
            <v>1394977.3895983219</v>
          </cell>
          <cell r="I40">
            <v>1523465.6608797091</v>
          </cell>
          <cell r="J40">
            <v>1595891.9374255219</v>
          </cell>
          <cell r="K40">
            <v>1446257.4163094056</v>
          </cell>
          <cell r="L40">
            <v>1667527.2718995064</v>
          </cell>
          <cell r="M40">
            <v>1971349.2910497291</v>
          </cell>
          <cell r="N40">
            <v>2186458.8812639541</v>
          </cell>
          <cell r="O40">
            <v>2462031.4457114078</v>
          </cell>
          <cell r="P40">
            <v>2634265.7388828201</v>
          </cell>
          <cell r="Q40">
            <v>2669528.9972910224</v>
          </cell>
          <cell r="R40">
            <v>2752718.6910263454</v>
          </cell>
          <cell r="S40">
            <v>2896601.9710899787</v>
          </cell>
          <cell r="T40">
            <v>2657767.6565569928</v>
          </cell>
        </row>
        <row r="42">
          <cell r="C42">
            <v>3410464.2458299398</v>
          </cell>
          <cell r="D42">
            <v>4653912.5908596097</v>
          </cell>
          <cell r="E42">
            <v>4591166.6114476034</v>
          </cell>
          <cell r="F42">
            <v>4227443.098614838</v>
          </cell>
          <cell r="G42">
            <v>3994269.7457522359</v>
          </cell>
          <cell r="H42">
            <v>3934745.8062056964</v>
          </cell>
          <cell r="I42">
            <v>3524366.4077943237</v>
          </cell>
          <cell r="J42">
            <v>4676820.147827086</v>
          </cell>
          <cell r="K42">
            <v>5398479.7036054293</v>
          </cell>
          <cell r="L42">
            <v>5351151.8635813445</v>
          </cell>
          <cell r="M42">
            <v>5959404.8176722294</v>
          </cell>
          <cell r="N42">
            <v>6461271.8265945427</v>
          </cell>
          <cell r="O42">
            <v>7124273.9681993052</v>
          </cell>
          <cell r="P42">
            <v>8357339.04295687</v>
          </cell>
          <cell r="Q42">
            <v>8315783.975743982</v>
          </cell>
          <cell r="R42">
            <v>8141035.9445540868</v>
          </cell>
          <cell r="S42">
            <v>8929107.0158529729</v>
          </cell>
          <cell r="T42">
            <v>8771215.9335114229</v>
          </cell>
        </row>
        <row r="43">
          <cell r="C43">
            <v>6810078.9773372589</v>
          </cell>
          <cell r="D43">
            <v>7227558.1805301979</v>
          </cell>
          <cell r="E43">
            <v>6817172.4250561139</v>
          </cell>
          <cell r="F43">
            <v>6884513.5270037856</v>
          </cell>
          <cell r="G43">
            <v>7608479.9382320167</v>
          </cell>
          <cell r="H43">
            <v>7680125.0947947986</v>
          </cell>
          <cell r="I43">
            <v>7542224.3246630747</v>
          </cell>
          <cell r="J43">
            <v>7800170.0668319641</v>
          </cell>
          <cell r="K43">
            <v>7679578.9549383912</v>
          </cell>
          <cell r="L43">
            <v>8360240.9737384534</v>
          </cell>
          <cell r="M43">
            <v>7740824.7920508096</v>
          </cell>
          <cell r="N43">
            <v>7454940.6003882997</v>
          </cell>
          <cell r="O43">
            <v>7481192.3577005789</v>
          </cell>
          <cell r="P43">
            <v>8288045.2630312694</v>
          </cell>
          <cell r="Q43">
            <v>8261747.2272792682</v>
          </cell>
          <cell r="R43">
            <v>9006580.2103825621</v>
          </cell>
          <cell r="S43">
            <v>9994346.5836725179</v>
          </cell>
          <cell r="T43">
            <v>9741721.0791995227</v>
          </cell>
        </row>
      </sheetData>
      <sheetData sheetId="6"/>
      <sheetData sheetId="7"/>
      <sheetData sheetId="8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2A1175B-FCF4-4E30-A47C-BC21B2CF1076}">
  <sheetPr>
    <tabColor theme="7" tint="0.79998168889431442"/>
  </sheetPr>
  <dimension ref="A5:U78"/>
  <sheetViews>
    <sheetView tabSelected="1" view="pageBreakPreview" zoomScale="70" zoomScaleNormal="55" zoomScaleSheetLayoutView="70" workbookViewId="0">
      <pane xSplit="3" ySplit="5" topLeftCell="D6" activePane="bottomRight" state="frozen"/>
      <selection pane="topRight" activeCell="D1" sqref="D1"/>
      <selection pane="bottomLeft" activeCell="A6" sqref="A6"/>
      <selection pane="bottomRight" activeCell="A79" sqref="A79:XFD189"/>
    </sheetView>
  </sheetViews>
  <sheetFormatPr defaultColWidth="8.81640625" defaultRowHeight="14.5"/>
  <cols>
    <col min="1" max="1" width="46.36328125" style="77" customWidth="1"/>
    <col min="2" max="3" width="16.453125" style="77" hidden="1" customWidth="1"/>
    <col min="4" max="21" width="16.453125" style="77" customWidth="1"/>
  </cols>
  <sheetData>
    <row r="5" spans="1:21" s="5" customFormat="1" ht="20">
      <c r="A5" s="1"/>
      <c r="B5" s="2">
        <v>2001</v>
      </c>
      <c r="C5" s="2">
        <v>2002</v>
      </c>
      <c r="D5" s="3">
        <v>2003</v>
      </c>
      <c r="E5" s="3">
        <v>2004</v>
      </c>
      <c r="F5" s="3">
        <v>2005</v>
      </c>
      <c r="G5" s="3">
        <v>2006</v>
      </c>
      <c r="H5" s="3">
        <v>2007</v>
      </c>
      <c r="I5" s="3">
        <v>2008</v>
      </c>
      <c r="J5" s="3">
        <v>2009</v>
      </c>
      <c r="K5" s="4">
        <v>2010</v>
      </c>
      <c r="L5" s="3">
        <v>2011</v>
      </c>
      <c r="M5" s="3">
        <v>2012</v>
      </c>
      <c r="N5" s="3">
        <v>2013</v>
      </c>
      <c r="O5" s="3">
        <v>2014</v>
      </c>
      <c r="P5" s="3">
        <v>2015</v>
      </c>
      <c r="Q5" s="3">
        <v>2016</v>
      </c>
      <c r="R5" s="3">
        <v>2017</v>
      </c>
      <c r="S5" s="3">
        <v>2018</v>
      </c>
      <c r="T5" s="3">
        <v>2019</v>
      </c>
      <c r="U5" s="3">
        <v>2020</v>
      </c>
    </row>
    <row r="6" spans="1:21" s="8" customFormat="1" ht="15.5">
      <c r="A6" s="6" t="s">
        <v>0</v>
      </c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  <c r="P6" s="7"/>
      <c r="Q6" s="7"/>
      <c r="R6" s="7"/>
      <c r="S6" s="7"/>
      <c r="T6" s="7"/>
      <c r="U6" s="7"/>
    </row>
    <row r="7" spans="1:21" s="8" customFormat="1" ht="15.5">
      <c r="A7" s="9" t="s">
        <v>1</v>
      </c>
      <c r="B7" s="7"/>
      <c r="C7" s="7"/>
      <c r="D7" s="7"/>
      <c r="E7" s="7"/>
      <c r="F7" s="7"/>
      <c r="G7" s="7"/>
      <c r="H7" s="7"/>
      <c r="I7" s="7"/>
      <c r="J7" s="7"/>
      <c r="K7" s="7"/>
      <c r="L7" s="7"/>
      <c r="M7" s="7"/>
      <c r="N7" s="7"/>
      <c r="O7" s="7"/>
      <c r="P7" s="7"/>
      <c r="Q7" s="7"/>
      <c r="R7" s="7"/>
      <c r="S7" s="7"/>
      <c r="T7" s="7"/>
      <c r="U7" s="7"/>
    </row>
    <row r="8" spans="1:21" s="14" customFormat="1" ht="16.5">
      <c r="A8" s="10" t="s">
        <v>2</v>
      </c>
      <c r="B8" s="11"/>
      <c r="C8" s="12"/>
      <c r="D8" s="13">
        <f>'[1]5. Electricity Sales'!C37/1000</f>
        <v>15356.58179</v>
      </c>
      <c r="E8" s="13">
        <f>'[1]5. Electricity Sales'!D37/1000</f>
        <v>15920.237148323451</v>
      </c>
      <c r="F8" s="13">
        <f>'[1]5. Electricity Sales'!E37/1000</f>
        <v>16031.357775668241</v>
      </c>
      <c r="G8" s="13">
        <f>'[1]5. Electricity Sales'!F37/1000</f>
        <v>15830.201017209574</v>
      </c>
      <c r="H8" s="13">
        <f>'[1]5. Electricity Sales'!G37/1000</f>
        <v>16375.589346958841</v>
      </c>
      <c r="I8" s="13">
        <f>'[1]5. Electricity Sales'!H37/1000</f>
        <v>16644.229780203612</v>
      </c>
      <c r="J8" s="13">
        <f>'[1]5. Electricity Sales'!I37/1000</f>
        <v>17503.743811734385</v>
      </c>
      <c r="K8" s="13">
        <f>'[1]5. Electricity Sales'!J37/1000</f>
        <v>18833.007354436897</v>
      </c>
      <c r="L8" s="13">
        <f>'[1]5. Electricity Sales'!K37/1000</f>
        <v>18693.545857685127</v>
      </c>
      <c r="M8" s="13">
        <f>'[1]5. Electricity Sales'!L37/1000</f>
        <v>19694.896207653044</v>
      </c>
      <c r="N8" s="13">
        <f>'[1]5. Electricity Sales'!M37/1000</f>
        <v>20613.716902583481</v>
      </c>
      <c r="O8" s="13">
        <f>'[1]5. Electricity Sales'!N37/1000</f>
        <v>20968.871511744728</v>
      </c>
      <c r="P8" s="13">
        <f>'[1]5. Electricity Sales'!O37/1000</f>
        <v>22747.048563686407</v>
      </c>
      <c r="Q8" s="13">
        <f>'[1]5. Electricity Sales'!P37/1000</f>
        <v>25631.254474180965</v>
      </c>
      <c r="R8" s="13">
        <f>'[1]5. Electricity Sales'!Q37/1000</f>
        <v>26782.033315493085</v>
      </c>
      <c r="S8" s="13">
        <f>'[1]5. Electricity Sales'!R37/1000</f>
        <v>28260.764417354309</v>
      </c>
      <c r="T8" s="13">
        <f>'[1]5. Electricity Sales'!S37/1000</f>
        <v>30551.604275728532</v>
      </c>
      <c r="U8" s="13">
        <f>'[1]5. Electricity Sales'!T37/1000</f>
        <v>34291.58541537686</v>
      </c>
    </row>
    <row r="9" spans="1:21" s="14" customFormat="1" ht="16.5">
      <c r="A9" s="15" t="s">
        <v>3</v>
      </c>
      <c r="B9" s="12"/>
      <c r="C9" s="12"/>
      <c r="D9" s="13">
        <f>'[1]5. Electricity Sales'!C38/1000</f>
        <v>11106.046430000002</v>
      </c>
      <c r="E9" s="13">
        <f>'[1]5. Electricity Sales'!D38/1000</f>
        <v>11785.181211948864</v>
      </c>
      <c r="F9" s="13">
        <f>'[1]5. Electricity Sales'!E38/1000</f>
        <v>12245.446935612141</v>
      </c>
      <c r="G9" s="13">
        <f>'[1]5. Electricity Sales'!F38/1000</f>
        <v>12679.047921854028</v>
      </c>
      <c r="H9" s="13">
        <f>'[1]5. Electricity Sales'!G38/1000</f>
        <v>13470.414231506731</v>
      </c>
      <c r="I9" s="13">
        <f>'[1]5. Electricity Sales'!H38/1000</f>
        <v>14136.004355729032</v>
      </c>
      <c r="J9" s="13">
        <f>'[1]5. Electricity Sales'!I38/1000</f>
        <v>14756.204478754498</v>
      </c>
      <c r="K9" s="13">
        <f>'[1]5. Electricity Sales'!J38/1000</f>
        <v>16260.562203952733</v>
      </c>
      <c r="L9" s="13">
        <f>'[1]5. Electricity Sales'!K38/1000</f>
        <v>16623.834096148068</v>
      </c>
      <c r="M9" s="13">
        <f>'[1]5. Electricity Sales'!L38/1000</f>
        <v>17777.222020115958</v>
      </c>
      <c r="N9" s="13">
        <f>'[1]5. Electricity Sales'!M38/1000</f>
        <v>18303.74680749093</v>
      </c>
      <c r="O9" s="13">
        <f>'[1]5. Electricity Sales'!N38/1000</f>
        <v>18760.787100282429</v>
      </c>
      <c r="P9" s="13">
        <f>'[1]5. Electricity Sales'!O38/1000</f>
        <v>20084.784601889303</v>
      </c>
      <c r="Q9" s="13">
        <f>'[1]5. Electricity Sales'!P38/1000</f>
        <v>21770.167406176708</v>
      </c>
      <c r="R9" s="13">
        <f>'[1]5. Electricity Sales'!Q38/1000</f>
        <v>22767.980790721133</v>
      </c>
      <c r="S9" s="13">
        <f>'[1]5. Electricity Sales'!R38/1000</f>
        <v>24016.270365393211</v>
      </c>
      <c r="T9" s="13">
        <f>'[1]5. Electricity Sales'!S38/1000</f>
        <v>25475.850339048186</v>
      </c>
      <c r="U9" s="13">
        <f>'[1]5. Electricity Sales'!T38/1000</f>
        <v>20727.102780774854</v>
      </c>
    </row>
    <row r="10" spans="1:21" s="14" customFormat="1" ht="16.5">
      <c r="A10" s="10" t="s">
        <v>4</v>
      </c>
      <c r="B10" s="11"/>
      <c r="C10" s="12"/>
      <c r="D10" s="13">
        <f>'[1]5. Electricity Sales'!C39/1000</f>
        <v>15188.292889999999</v>
      </c>
      <c r="E10" s="13">
        <f>'[1]5. Electricity Sales'!D39/1000</f>
        <v>15011.991748612445</v>
      </c>
      <c r="F10" s="13">
        <f>'[1]5. Electricity Sales'!E39/1000</f>
        <v>15705.160402676369</v>
      </c>
      <c r="G10" s="13">
        <f>'[1]5. Electricity Sales'!F39/1000</f>
        <v>15888.140660972078</v>
      </c>
      <c r="H10" s="13">
        <f>'[1]5. Electricity Sales'!G39/1000</f>
        <v>16521.717251362654</v>
      </c>
      <c r="I10" s="13">
        <f>'[1]5. Electricity Sales'!H39/1000</f>
        <v>17030.902871284568</v>
      </c>
      <c r="J10" s="13">
        <f>'[1]5. Electricity Sales'!I39/1000</f>
        <v>17084.427372270111</v>
      </c>
      <c r="K10" s="13">
        <f>'[1]5. Electricity Sales'!J39/1000</f>
        <v>18576.307351860218</v>
      </c>
      <c r="L10" s="13">
        <f>'[1]5. Electricity Sales'!K39/1000</f>
        <v>19333.953768439726</v>
      </c>
      <c r="M10" s="13">
        <f>'[1]5. Electricity Sales'!L39/1000</f>
        <v>20070.972400327348</v>
      </c>
      <c r="N10" s="13">
        <f>'[1]5. Electricity Sales'!M39/1000</f>
        <v>20676.799087248262</v>
      </c>
      <c r="O10" s="13">
        <f>'[1]5. Electricity Sales'!N39/1000</f>
        <v>21428.667484576174</v>
      </c>
      <c r="P10" s="13">
        <f>'[1]5. Electricity Sales'!O39/1000</f>
        <v>22513.881987629124</v>
      </c>
      <c r="Q10" s="13">
        <f>'[1]5. Electricity Sales'!P39/1000</f>
        <v>24116.81957358048</v>
      </c>
      <c r="R10" s="13">
        <f>'[1]5. Electricity Sales'!Q39/1000</f>
        <v>25573.266922906496</v>
      </c>
      <c r="S10" s="13">
        <f>'[1]5. Electricity Sales'!R39/1000</f>
        <v>27587.348411982381</v>
      </c>
      <c r="T10" s="13">
        <f>'[1]5. Electricity Sales'!S39/1000</f>
        <v>28193.978156333749</v>
      </c>
      <c r="U10" s="13">
        <f>'[1]5. Electricity Sales'!T39/1000</f>
        <v>25566.327368563092</v>
      </c>
    </row>
    <row r="11" spans="1:21" s="14" customFormat="1" ht="16.5">
      <c r="A11" s="10" t="s">
        <v>5</v>
      </c>
      <c r="B11" s="11"/>
      <c r="C11" s="12"/>
      <c r="D11" s="13">
        <f>'[1]5. Electricity Sales'!C40/1000</f>
        <v>1069.0724838600001</v>
      </c>
      <c r="E11" s="13">
        <f>'[1]5. Electricity Sales'!D40/1000</f>
        <v>1358.548627667963</v>
      </c>
      <c r="F11" s="13">
        <f>'[1]5. Electricity Sales'!E40/1000</f>
        <v>1177.4365193249816</v>
      </c>
      <c r="G11" s="13">
        <f>'[1]5. Electricity Sales'!F40/1000</f>
        <v>1274.7834665456976</v>
      </c>
      <c r="H11" s="13">
        <f>'[1]5. Electricity Sales'!G40/1000</f>
        <v>1641.317391243683</v>
      </c>
      <c r="I11" s="13">
        <f>'[1]5. Electricity Sales'!H40/1000</f>
        <v>1394.9773895983219</v>
      </c>
      <c r="J11" s="13">
        <f>'[1]5. Electricity Sales'!I40/1000</f>
        <v>1523.465660879709</v>
      </c>
      <c r="K11" s="13">
        <f>'[1]5. Electricity Sales'!J40/1000</f>
        <v>1595.891937425522</v>
      </c>
      <c r="L11" s="13">
        <f>'[1]5. Electricity Sales'!K40/1000</f>
        <v>1446.2574163094055</v>
      </c>
      <c r="M11" s="13">
        <f>'[1]5. Electricity Sales'!L40/1000</f>
        <v>1667.5272718995066</v>
      </c>
      <c r="N11" s="13">
        <f>'[1]5. Electricity Sales'!M40/1000</f>
        <v>1971.3492910497291</v>
      </c>
      <c r="O11" s="13">
        <f>'[1]5. Electricity Sales'!N40/1000</f>
        <v>2186.458881263954</v>
      </c>
      <c r="P11" s="13">
        <f>'[1]5. Electricity Sales'!O40/1000</f>
        <v>2462.0314457114077</v>
      </c>
      <c r="Q11" s="13">
        <f>'[1]5. Electricity Sales'!P40/1000</f>
        <v>2634.2657388828202</v>
      </c>
      <c r="R11" s="13">
        <f>'[1]5. Electricity Sales'!Q40/1000</f>
        <v>2669.5289972910223</v>
      </c>
      <c r="S11" s="13">
        <f>'[1]5. Electricity Sales'!R40/1000</f>
        <v>2752.7186910263454</v>
      </c>
      <c r="T11" s="13">
        <f>'[1]5. Electricity Sales'!S40/1000</f>
        <v>2896.6019710899786</v>
      </c>
      <c r="U11" s="13">
        <f>'[1]5. Electricity Sales'!T40/1000</f>
        <v>2657.7676565569927</v>
      </c>
    </row>
    <row r="12" spans="1:21" s="8" customFormat="1" ht="16.5">
      <c r="A12" s="16" t="s">
        <v>6</v>
      </c>
      <c r="B12" s="17">
        <f t="shared" ref="B12:K12" si="0">SUM(B8:B11)</f>
        <v>0</v>
      </c>
      <c r="C12" s="18">
        <f t="shared" si="0"/>
        <v>0</v>
      </c>
      <c r="D12" s="19">
        <f t="shared" si="0"/>
        <v>42719.993593860003</v>
      </c>
      <c r="E12" s="19">
        <f t="shared" si="0"/>
        <v>44075.958736552726</v>
      </c>
      <c r="F12" s="19">
        <f t="shared" si="0"/>
        <v>45159.401633281734</v>
      </c>
      <c r="G12" s="19">
        <f t="shared" si="0"/>
        <v>45672.173066581381</v>
      </c>
      <c r="H12" s="19">
        <f t="shared" si="0"/>
        <v>48009.038221071904</v>
      </c>
      <c r="I12" s="19">
        <f t="shared" si="0"/>
        <v>49206.114396815537</v>
      </c>
      <c r="J12" s="19">
        <f t="shared" si="0"/>
        <v>50867.841323638699</v>
      </c>
      <c r="K12" s="20">
        <f t="shared" si="0"/>
        <v>55265.768847675368</v>
      </c>
      <c r="L12" s="19">
        <f t="shared" ref="L12:R12" si="1">SUM(L8:L11)</f>
        <v>56097.59113858232</v>
      </c>
      <c r="M12" s="19">
        <f t="shared" si="1"/>
        <v>59210.617899995857</v>
      </c>
      <c r="N12" s="19">
        <f t="shared" si="1"/>
        <v>61565.612088372407</v>
      </c>
      <c r="O12" s="19">
        <f t="shared" si="1"/>
        <v>63344.784977867283</v>
      </c>
      <c r="P12" s="19">
        <f t="shared" si="1"/>
        <v>67807.746598916245</v>
      </c>
      <c r="Q12" s="19">
        <f t="shared" si="1"/>
        <v>74152.50719282098</v>
      </c>
      <c r="R12" s="19">
        <f t="shared" si="1"/>
        <v>77792.810026411738</v>
      </c>
      <c r="S12" s="19">
        <f>SUM(S8:S11)</f>
        <v>82617.101885756245</v>
      </c>
      <c r="T12" s="19">
        <f>SUM(T8:T11)</f>
        <v>87118.034742200456</v>
      </c>
      <c r="U12" s="19">
        <f>SUM(U8:U11)</f>
        <v>83242.783221271791</v>
      </c>
    </row>
    <row r="13" spans="1:21" s="14" customFormat="1" ht="16.5">
      <c r="A13" s="10" t="s">
        <v>7</v>
      </c>
      <c r="B13" s="11"/>
      <c r="C13" s="12"/>
      <c r="D13" s="13">
        <f>'[1]5. Electricity Sales'!C42/1000</f>
        <v>3410.46424582994</v>
      </c>
      <c r="E13" s="13">
        <f>'[1]5. Electricity Sales'!D42/1000</f>
        <v>4653.9125908596097</v>
      </c>
      <c r="F13" s="13">
        <f>'[1]5. Electricity Sales'!E42/1000</f>
        <v>4591.1666114476038</v>
      </c>
      <c r="G13" s="13">
        <f>'[1]5. Electricity Sales'!F42/1000</f>
        <v>4227.4430986148382</v>
      </c>
      <c r="H13" s="13">
        <f>'[1]5. Electricity Sales'!G42/1000</f>
        <v>3994.2697457522358</v>
      </c>
      <c r="I13" s="13">
        <f>'[1]5. Electricity Sales'!H42/1000</f>
        <v>3934.7458062056962</v>
      </c>
      <c r="J13" s="13">
        <f>'[1]5. Electricity Sales'!I42/1000</f>
        <v>3524.3664077943235</v>
      </c>
      <c r="K13" s="13">
        <f>'[1]5. Electricity Sales'!J42/1000</f>
        <v>4676.8201478270857</v>
      </c>
      <c r="L13" s="13">
        <f>'[1]5. Electricity Sales'!K42/1000</f>
        <v>5398.4797036054297</v>
      </c>
      <c r="M13" s="13">
        <f>'[1]5. Electricity Sales'!L42/1000</f>
        <v>5351.1518635813445</v>
      </c>
      <c r="N13" s="13">
        <f>'[1]5. Electricity Sales'!M42/1000</f>
        <v>5959.404817672229</v>
      </c>
      <c r="O13" s="13">
        <f>'[1]5. Electricity Sales'!N42/1000</f>
        <v>6461.2718265945423</v>
      </c>
      <c r="P13" s="13">
        <f>'[1]5. Electricity Sales'!O42/1000</f>
        <v>7124.2739681993053</v>
      </c>
      <c r="Q13" s="13">
        <f>'[1]5. Electricity Sales'!P42/1000</f>
        <v>8357.3390429568699</v>
      </c>
      <c r="R13" s="13">
        <f>'[1]5. Electricity Sales'!Q42/1000</f>
        <v>8315.7839757439815</v>
      </c>
      <c r="S13" s="13">
        <f>'[1]5. Electricity Sales'!R42/1000</f>
        <v>8141.0359445540871</v>
      </c>
      <c r="T13" s="13">
        <f>'[1]5. Electricity Sales'!S42/1000</f>
        <v>8929.1070158529728</v>
      </c>
      <c r="U13" s="13">
        <f>'[1]5. Electricity Sales'!T42/1000</f>
        <v>8771.2159335114229</v>
      </c>
    </row>
    <row r="14" spans="1:21" s="14" customFormat="1" ht="16.5">
      <c r="A14" s="10" t="s">
        <v>8</v>
      </c>
      <c r="B14" s="11"/>
      <c r="C14" s="12"/>
      <c r="D14" s="13">
        <f>'[1]5. Electricity Sales'!C43/1000</f>
        <v>6810.0789773372589</v>
      </c>
      <c r="E14" s="13">
        <f>'[1]5. Electricity Sales'!D43/1000</f>
        <v>7227.5581805301981</v>
      </c>
      <c r="F14" s="13">
        <f>'[1]5. Electricity Sales'!E43/1000</f>
        <v>6817.1724250561138</v>
      </c>
      <c r="G14" s="13">
        <f>'[1]5. Electricity Sales'!F43/1000</f>
        <v>6884.5135270037854</v>
      </c>
      <c r="H14" s="13">
        <f>'[1]5. Electricity Sales'!G43/1000</f>
        <v>7608.479938232017</v>
      </c>
      <c r="I14" s="13">
        <f>'[1]5. Electricity Sales'!H43/1000</f>
        <v>7680.1250947947983</v>
      </c>
      <c r="J14" s="13">
        <f>'[1]5. Electricity Sales'!I43/1000</f>
        <v>7542.2243246630751</v>
      </c>
      <c r="K14" s="13">
        <f>'[1]5. Electricity Sales'!J43/1000</f>
        <v>7800.1700668319645</v>
      </c>
      <c r="L14" s="13">
        <f>'[1]5. Electricity Sales'!K43/1000</f>
        <v>7679.5789549383908</v>
      </c>
      <c r="M14" s="13">
        <f>'[1]5. Electricity Sales'!L43/1000</f>
        <v>8360.2409737384532</v>
      </c>
      <c r="N14" s="13">
        <f>'[1]5. Electricity Sales'!M43/1000</f>
        <v>7740.8247920508093</v>
      </c>
      <c r="O14" s="13">
        <f>'[1]5. Electricity Sales'!N43/1000</f>
        <v>7454.9406003882996</v>
      </c>
      <c r="P14" s="13">
        <f>'[1]5. Electricity Sales'!O43/1000</f>
        <v>7481.1923577005791</v>
      </c>
      <c r="Q14" s="13">
        <f>'[1]5. Electricity Sales'!P43/1000</f>
        <v>8288.0452630312702</v>
      </c>
      <c r="R14" s="13">
        <f>'[1]5. Electricity Sales'!Q43/1000</f>
        <v>8261.7472272792675</v>
      </c>
      <c r="S14" s="13">
        <f>'[1]5. Electricity Sales'!R43/1000</f>
        <v>9006.5802103825627</v>
      </c>
      <c r="T14" s="13">
        <f>'[1]5. Electricity Sales'!S43/1000</f>
        <v>9994.3465836725172</v>
      </c>
      <c r="U14" s="13">
        <f>'[1]5. Electricity Sales'!T43/1000</f>
        <v>9741.7210791995221</v>
      </c>
    </row>
    <row r="15" spans="1:21" s="14" customFormat="1" ht="16.5">
      <c r="A15" s="17" t="s">
        <v>9</v>
      </c>
      <c r="B15" s="17">
        <f t="shared" ref="B15:R15" si="2">SUM(B12:B14)</f>
        <v>0</v>
      </c>
      <c r="C15" s="18">
        <f t="shared" si="2"/>
        <v>0</v>
      </c>
      <c r="D15" s="19">
        <f t="shared" si="2"/>
        <v>52940.536817027205</v>
      </c>
      <c r="E15" s="19">
        <f t="shared" si="2"/>
        <v>55957.429507942536</v>
      </c>
      <c r="F15" s="19">
        <f t="shared" si="2"/>
        <v>56567.740669785453</v>
      </c>
      <c r="G15" s="19">
        <f t="shared" si="2"/>
        <v>56784.129692200004</v>
      </c>
      <c r="H15" s="19">
        <f t="shared" si="2"/>
        <v>59611.787905056161</v>
      </c>
      <c r="I15" s="19">
        <f t="shared" si="2"/>
        <v>60820.985297816034</v>
      </c>
      <c r="J15" s="19">
        <f t="shared" si="2"/>
        <v>61934.432056096099</v>
      </c>
      <c r="K15" s="20">
        <f t="shared" si="2"/>
        <v>67742.759062334415</v>
      </c>
      <c r="L15" s="19">
        <f t="shared" si="2"/>
        <v>69175.649797126141</v>
      </c>
      <c r="M15" s="19">
        <f t="shared" si="2"/>
        <v>72922.010737315664</v>
      </c>
      <c r="N15" s="19">
        <f t="shared" si="2"/>
        <v>75265.84169809545</v>
      </c>
      <c r="O15" s="19">
        <f t="shared" si="2"/>
        <v>77260.997404850132</v>
      </c>
      <c r="P15" s="19">
        <f t="shared" si="2"/>
        <v>82413.212924816136</v>
      </c>
      <c r="Q15" s="19">
        <f t="shared" si="2"/>
        <v>90797.891498809113</v>
      </c>
      <c r="R15" s="19">
        <f t="shared" si="2"/>
        <v>94370.341229434984</v>
      </c>
      <c r="S15" s="19">
        <f>SUM(S12:S14)</f>
        <v>99764.718040692882</v>
      </c>
      <c r="T15" s="19">
        <f>SUM(T12:T14)</f>
        <v>106041.48834172596</v>
      </c>
      <c r="U15" s="19">
        <f>SUM(U12:U14)</f>
        <v>101755.72023398273</v>
      </c>
    </row>
    <row r="16" spans="1:21" s="14" customFormat="1" ht="16.5">
      <c r="A16" s="7"/>
      <c r="B16" s="7"/>
      <c r="C16" s="7"/>
      <c r="D16" s="21"/>
      <c r="E16" s="21"/>
      <c r="F16" s="21"/>
      <c r="G16" s="21"/>
      <c r="H16" s="21"/>
      <c r="I16" s="21"/>
      <c r="J16" s="21"/>
      <c r="K16" s="21"/>
      <c r="L16" s="21"/>
      <c r="M16" s="21"/>
      <c r="N16" s="21"/>
      <c r="O16" s="21"/>
      <c r="P16" s="21"/>
      <c r="Q16" s="21"/>
      <c r="R16" s="21"/>
      <c r="S16" s="21"/>
      <c r="T16" s="21"/>
      <c r="U16" s="21"/>
    </row>
    <row r="17" spans="1:21" s="8" customFormat="1" ht="16.5">
      <c r="A17" s="22" t="s">
        <v>10</v>
      </c>
      <c r="B17" s="23"/>
      <c r="C17" s="7"/>
      <c r="D17" s="21"/>
      <c r="E17" s="21"/>
      <c r="F17" s="21"/>
      <c r="G17" s="21"/>
      <c r="H17" s="21"/>
      <c r="I17" s="21"/>
      <c r="J17" s="21"/>
      <c r="K17" s="21"/>
      <c r="L17" s="21"/>
      <c r="M17" s="21"/>
      <c r="N17" s="21"/>
      <c r="O17" s="21"/>
      <c r="P17" s="21"/>
      <c r="Q17" s="21"/>
      <c r="R17" s="21"/>
      <c r="S17" s="21"/>
      <c r="T17" s="21"/>
      <c r="U17" s="21"/>
    </row>
    <row r="18" spans="1:21" s="8" customFormat="1" ht="16.5">
      <c r="A18" s="24" t="s">
        <v>1</v>
      </c>
      <c r="B18" s="23"/>
      <c r="C18" s="7"/>
      <c r="D18" s="21"/>
      <c r="E18" s="21"/>
      <c r="F18" s="21"/>
      <c r="G18" s="21"/>
      <c r="H18" s="21"/>
      <c r="I18" s="21"/>
      <c r="J18" s="21"/>
      <c r="K18" s="21"/>
      <c r="L18" s="21"/>
      <c r="M18" s="21"/>
      <c r="N18" s="21"/>
      <c r="O18" s="21"/>
      <c r="P18" s="21"/>
      <c r="Q18" s="21"/>
      <c r="R18" s="21"/>
      <c r="S18" s="21"/>
      <c r="T18" s="21"/>
      <c r="U18" s="21"/>
    </row>
    <row r="19" spans="1:21" s="14" customFormat="1" ht="16.5">
      <c r="A19" s="25" t="s">
        <v>11</v>
      </c>
      <c r="B19" s="26"/>
      <c r="C19" s="12">
        <f>'[1]3. Grid Gen by Plant Type'!C53</f>
        <v>36386884.809746139</v>
      </c>
      <c r="D19" s="13">
        <f>'[1]3. Grid Gen by Plant Type'!D53/1000</f>
        <v>37534.629670741822</v>
      </c>
      <c r="E19" s="13">
        <f>'[1]3. Grid Gen by Plant Type'!E53/1000</f>
        <v>39853.910915500004</v>
      </c>
      <c r="F19" s="13">
        <f>'[1]3. Grid Gen by Plant Type'!F53/1000</f>
        <v>40626.729602645457</v>
      </c>
      <c r="G19" s="13">
        <f>'[1]3. Grid Gen by Plant Type'!G53/1000</f>
        <v>41241.457213549998</v>
      </c>
      <c r="H19" s="13">
        <f>'[1]3. Grid Gen by Plant Type'!H53/1000</f>
        <v>43619.911286000002</v>
      </c>
      <c r="I19" s="13">
        <f>'[1]3. Grid Gen by Plant Type'!I53/1000</f>
        <v>44199.534478223257</v>
      </c>
      <c r="J19" s="13">
        <f>'[1]3. Grid Gen by Plant Type'!J53/1000</f>
        <v>44974.855382272748</v>
      </c>
      <c r="K19" s="13">
        <f>'[1]3. Grid Gen by Plant Type'!K53/1000</f>
        <v>50264.725322850405</v>
      </c>
      <c r="L19" s="13">
        <f>'[1]3. Grid Gen by Plant Type'!L53/1000</f>
        <v>50017.259054775641</v>
      </c>
      <c r="M19" s="13">
        <f>'[1]3. Grid Gen by Plant Type'!M53/1000</f>
        <v>52312.425516835661</v>
      </c>
      <c r="N19" s="13">
        <f>'[1]3. Grid Gen by Plant Type'!N53/1000</f>
        <v>54819.517078594086</v>
      </c>
      <c r="O19" s="13">
        <f>'[1]3. Grid Gen by Plant Type'!O53/1000</f>
        <v>56766.480984987691</v>
      </c>
      <c r="P19" s="13">
        <f>'[1]3. Grid Gen by Plant Type'!P53/1000</f>
        <v>60112.863442196787</v>
      </c>
      <c r="Q19" s="13">
        <f>'[1]3. Grid Gen by Plant Type'!Q53/1000</f>
        <v>66497.549014440447</v>
      </c>
      <c r="R19" s="13">
        <f>'[1]3. Grid Gen by Plant Type'!R53/1000</f>
        <v>68512.419097153383</v>
      </c>
      <c r="S19" s="13">
        <f>'[1]3. Grid Gen by Plant Type'!S53/1000</f>
        <v>72728.368792460329</v>
      </c>
      <c r="T19" s="13">
        <f>'[1]3. Grid Gen by Plant Type'!T53/1000</f>
        <v>76176.710411534674</v>
      </c>
      <c r="U19" s="13">
        <f>'[1]3. Grid Gen by Plant Type'!U21/1000</f>
        <v>72418.708761198737</v>
      </c>
    </row>
    <row r="20" spans="1:21" s="14" customFormat="1" ht="16.5">
      <c r="A20" s="25" t="s">
        <v>12</v>
      </c>
      <c r="B20" s="26"/>
      <c r="C20" s="12">
        <f>'[1]3. Grid Gen by Plant Type'!C54</f>
        <v>6098813.7163824858</v>
      </c>
      <c r="D20" s="13">
        <f>'[1]3. Grid Gen by Plant Type'!D54/1000</f>
        <v>8842.1861560000016</v>
      </c>
      <c r="E20" s="13">
        <f>'[1]3. Grid Gen by Plant Type'!E54/1000</f>
        <v>9016.3793110000006</v>
      </c>
      <c r="F20" s="13">
        <f>'[1]3. Grid Gen by Plant Type'!F54/1000</f>
        <v>8698.3515255999991</v>
      </c>
      <c r="G20" s="13">
        <f>'[1]3. Grid Gen by Plant Type'!G54/1000</f>
        <v>8128.7233323700011</v>
      </c>
      <c r="H20" s="13">
        <f>'[1]3. Grid Gen by Plant Type'!H54/1000</f>
        <v>8101.5931966906373</v>
      </c>
      <c r="I20" s="13">
        <f>'[1]3. Grid Gen by Plant Type'!I54/1000</f>
        <v>8649.6943943446058</v>
      </c>
      <c r="J20" s="13">
        <f>'[1]3. Grid Gen by Plant Type'!J54/1000</f>
        <v>8724.2984220315939</v>
      </c>
      <c r="K20" s="13">
        <f>'[1]3. Grid Gen by Plant Type'!K54/1000</f>
        <v>9075.2644411756137</v>
      </c>
      <c r="L20" s="13">
        <f>'[1]3. Grid Gen by Plant Type'!L54/1000</f>
        <v>10455.7427895905</v>
      </c>
      <c r="M20" s="13">
        <f>'[1]3. Grid Gen by Plant Type'!M54/1000</f>
        <v>11482.714058560001</v>
      </c>
      <c r="N20" s="13">
        <f>'[1]3. Grid Gen by Plant Type'!N54/1000</f>
        <v>11099.593475919999</v>
      </c>
      <c r="O20" s="13">
        <f>'[1]3. Grid Gen by Plant Type'!O54/1000</f>
        <v>11013.924444897</v>
      </c>
      <c r="P20" s="13">
        <f>'[1]3. Grid Gen by Plant Type'!P54/1000</f>
        <v>12170.483111676387</v>
      </c>
      <c r="Q20" s="13">
        <f>'[1]3. Grid Gen by Plant Type'!Q54/1000</f>
        <v>12954.885589984488</v>
      </c>
      <c r="R20" s="13">
        <f>'[1]3. Grid Gen by Plant Type'!R54/1000</f>
        <v>14053.885006939046</v>
      </c>
      <c r="S20" s="13">
        <f>'[1]3. Grid Gen by Plant Type'!S54/1000</f>
        <v>14266.488623100002</v>
      </c>
      <c r="T20" s="13">
        <f>'[1]3. Grid Gen by Plant Type'!T54/1000</f>
        <v>16059.586027417639</v>
      </c>
      <c r="U20" s="13">
        <f>'[1]3. Grid Gen by Plant Type'!U36/1000</f>
        <v>15484.942113190002</v>
      </c>
    </row>
    <row r="21" spans="1:21" s="14" customFormat="1" ht="16.5">
      <c r="A21" s="25" t="s">
        <v>13</v>
      </c>
      <c r="B21" s="26"/>
      <c r="C21" s="12">
        <f>'[1]3. Grid Gen by Plant Type'!C55</f>
        <v>5981737.7910428578</v>
      </c>
      <c r="D21" s="13">
        <f>'[1]3. Grid Gen by Plant Type'!D55/1000</f>
        <v>6563.7210732000003</v>
      </c>
      <c r="E21" s="13">
        <f>'[1]3. Grid Gen by Plant Type'!E55/1000</f>
        <v>7087.1396030000005</v>
      </c>
      <c r="F21" s="13">
        <f>'[1]3. Grid Gen by Plant Type'!F55/1000</f>
        <v>7242.6590676399992</v>
      </c>
      <c r="G21" s="13">
        <f>'[1]3. Grid Gen by Plant Type'!G55/1000</f>
        <v>7413.94915528</v>
      </c>
      <c r="H21" s="13">
        <f>'[1]3. Grid Gen by Plant Type'!H55/1000</f>
        <v>7890.2834223655163</v>
      </c>
      <c r="I21" s="13">
        <f>'[1]3. Grid Gen by Plant Type'!I55/1000</f>
        <v>7971.7564252481625</v>
      </c>
      <c r="J21" s="13">
        <f>'[1]3. Grid Gen by Plant Type'!J55/1000</f>
        <v>8235.2782517917512</v>
      </c>
      <c r="K21" s="13">
        <f>'[1]3. Grid Gen by Plant Type'!K55/1000</f>
        <v>8402.7692983083998</v>
      </c>
      <c r="L21" s="13">
        <f>'[1]3. Grid Gen by Plant Type'!L55/1000</f>
        <v>8702.6479527600004</v>
      </c>
      <c r="M21" s="13">
        <f>'[1]3. Grid Gen by Plant Type'!M55/1000</f>
        <v>9126.8711619200003</v>
      </c>
      <c r="N21" s="13">
        <f>'[1]3. Grid Gen by Plant Type'!N55/1000</f>
        <v>9346.7311435813517</v>
      </c>
      <c r="O21" s="13">
        <f>'[1]3. Grid Gen by Plant Type'!O55/1000</f>
        <v>9480.5919749654422</v>
      </c>
      <c r="P21" s="13">
        <f>'[1]3. Grid Gen by Plant Type'!P55/1000</f>
        <v>10129.866370942946</v>
      </c>
      <c r="Q21" s="13">
        <f>'[1]3. Grid Gen by Plant Type'!Q55/1000</f>
        <v>11345.45689438417</v>
      </c>
      <c r="R21" s="13">
        <f>'[1]3. Grid Gen by Plant Type'!R55/1000</f>
        <v>11804.037125342566</v>
      </c>
      <c r="S21" s="13">
        <f>'[1]3. Grid Gen by Plant Type'!S55/1000</f>
        <v>12769.860625132564</v>
      </c>
      <c r="T21" s="13">
        <f>'[1]3. Grid Gen by Plant Type'!T55/1000</f>
        <v>13805.191999999999</v>
      </c>
      <c r="U21" s="13">
        <f>'[1]3. Grid Gen by Plant Type'!U50/1000</f>
        <v>13852.069359594007</v>
      </c>
    </row>
    <row r="22" spans="1:21" s="14" customFormat="1" ht="16.5">
      <c r="A22" s="17" t="s">
        <v>9</v>
      </c>
      <c r="B22" s="27">
        <f t="shared" ref="B22:Q22" si="3">SUM(B19:B21)</f>
        <v>0</v>
      </c>
      <c r="C22" s="27">
        <f t="shared" si="3"/>
        <v>48467436.317171484</v>
      </c>
      <c r="D22" s="28">
        <f t="shared" si="3"/>
        <v>52940.536899941828</v>
      </c>
      <c r="E22" s="28">
        <f t="shared" si="3"/>
        <v>55957.429829500004</v>
      </c>
      <c r="F22" s="28">
        <f t="shared" si="3"/>
        <v>56567.740195885453</v>
      </c>
      <c r="G22" s="28">
        <f t="shared" si="3"/>
        <v>56784.1297012</v>
      </c>
      <c r="H22" s="28">
        <f t="shared" si="3"/>
        <v>59611.787905056153</v>
      </c>
      <c r="I22" s="28">
        <f t="shared" si="3"/>
        <v>60820.985297816027</v>
      </c>
      <c r="J22" s="28">
        <f t="shared" si="3"/>
        <v>61934.432056096091</v>
      </c>
      <c r="K22" s="28">
        <f t="shared" si="3"/>
        <v>67742.759062334415</v>
      </c>
      <c r="L22" s="28">
        <f t="shared" si="3"/>
        <v>69175.649797126141</v>
      </c>
      <c r="M22" s="28">
        <f t="shared" si="3"/>
        <v>72922.010737315664</v>
      </c>
      <c r="N22" s="28">
        <f t="shared" si="3"/>
        <v>75265.841698095435</v>
      </c>
      <c r="O22" s="28">
        <f t="shared" si="3"/>
        <v>77260.997404850132</v>
      </c>
      <c r="P22" s="28">
        <f t="shared" si="3"/>
        <v>82413.212924816122</v>
      </c>
      <c r="Q22" s="28">
        <f t="shared" si="3"/>
        <v>90797.891498809113</v>
      </c>
      <c r="R22" s="28">
        <f>SUM(R19:R21)</f>
        <v>94370.341229434998</v>
      </c>
      <c r="S22" s="28">
        <f>SUM(S19:S21)</f>
        <v>99764.718040692896</v>
      </c>
      <c r="T22" s="28">
        <f>SUM(T19:T21)</f>
        <v>106041.48843895231</v>
      </c>
      <c r="U22" s="28">
        <f>SUM(U19:U21)</f>
        <v>101755.72023398275</v>
      </c>
    </row>
    <row r="23" spans="1:21" s="8" customFormat="1" ht="16.5">
      <c r="A23" s="7"/>
      <c r="B23" s="7"/>
      <c r="C23" s="7"/>
      <c r="D23" s="21"/>
      <c r="E23" s="21"/>
      <c r="F23" s="21"/>
      <c r="G23" s="21"/>
      <c r="H23" s="21"/>
      <c r="I23" s="21"/>
      <c r="J23" s="21"/>
      <c r="K23" s="21"/>
      <c r="L23" s="21"/>
      <c r="M23" s="21"/>
      <c r="N23" s="21"/>
      <c r="O23" s="21"/>
      <c r="P23" s="21"/>
      <c r="Q23" s="21"/>
      <c r="R23" s="21"/>
      <c r="S23" s="21"/>
      <c r="T23" s="21"/>
      <c r="U23" s="21"/>
    </row>
    <row r="24" spans="1:21" s="8" customFormat="1" ht="16.5">
      <c r="A24" s="6" t="s">
        <v>14</v>
      </c>
      <c r="B24" s="29"/>
      <c r="C24" s="29"/>
      <c r="D24" s="30"/>
      <c r="E24" s="30"/>
      <c r="F24" s="30"/>
      <c r="G24" s="30"/>
      <c r="H24" s="30"/>
      <c r="I24" s="21"/>
      <c r="J24" s="21"/>
      <c r="K24" s="21"/>
      <c r="L24" s="21"/>
      <c r="M24" s="21"/>
      <c r="N24" s="21"/>
      <c r="O24" s="21"/>
      <c r="P24" s="21"/>
      <c r="Q24" s="21"/>
      <c r="R24" s="21"/>
      <c r="S24" s="21"/>
      <c r="T24" s="21"/>
      <c r="U24" s="21"/>
    </row>
    <row r="25" spans="1:21" s="8" customFormat="1" ht="16.5">
      <c r="A25" s="24" t="s">
        <v>15</v>
      </c>
      <c r="B25" s="31"/>
      <c r="C25" s="32"/>
      <c r="D25" s="33"/>
      <c r="E25" s="34"/>
      <c r="F25" s="21"/>
      <c r="G25" s="21"/>
      <c r="H25" s="21"/>
      <c r="I25" s="21"/>
      <c r="J25" s="21"/>
      <c r="K25" s="21"/>
      <c r="L25" s="21"/>
      <c r="M25" s="21"/>
      <c r="N25" s="21"/>
      <c r="O25" s="21"/>
      <c r="P25" s="21"/>
      <c r="Q25" s="21"/>
      <c r="R25" s="21"/>
      <c r="S25" s="21"/>
      <c r="T25" s="21"/>
      <c r="U25" s="21"/>
    </row>
    <row r="26" spans="1:21" s="37" customFormat="1" ht="16.5">
      <c r="A26" s="10" t="s">
        <v>16</v>
      </c>
      <c r="B26" s="35"/>
      <c r="C26" s="35">
        <f>'[1]3. Grid Gen by Plant Type'!C59</f>
        <v>16127886.471999997</v>
      </c>
      <c r="D26" s="36">
        <f>'[1]3. Grid Gen by Plant Type'!D59/1000</f>
        <v>14938.747595299998</v>
      </c>
      <c r="E26" s="36">
        <f>'[1]3. Grid Gen by Plant Type'!E59/1000</f>
        <v>16194.411900000003</v>
      </c>
      <c r="F26" s="36">
        <f>'[1]3. Grid Gen by Plant Type'!F59/1000</f>
        <v>15257.177718000003</v>
      </c>
      <c r="G26" s="36">
        <f>'[1]3. Grid Gen by Plant Type'!G59/1000</f>
        <v>15294.066194000005</v>
      </c>
      <c r="H26" s="36">
        <f>'[1]3. Grid Gen by Plant Type'!H59/1000</f>
        <v>16837.096271999999</v>
      </c>
      <c r="I26" s="36">
        <f>'[1]3. Grid Gen by Plant Type'!I59/1000</f>
        <v>15748.79415113492</v>
      </c>
      <c r="J26" s="36">
        <f>'[1]3. Grid Gen by Plant Type'!J59/1000</f>
        <v>16476.135599999998</v>
      </c>
      <c r="K26" s="36">
        <f>'[1]3. Grid Gen by Plant Type'!K59/1000</f>
        <v>23301.104825833336</v>
      </c>
      <c r="L26" s="36">
        <f>'[1]3. Grid Gen by Plant Type'!L59/1000</f>
        <v>25342.176456035097</v>
      </c>
      <c r="M26" s="36">
        <f>'[1]3. Grid Gen by Plant Type'!M59/1000</f>
        <v>28264.866937600003</v>
      </c>
      <c r="N26" s="36">
        <f>'[1]3. Grid Gen by Plant Type'!N59/1000</f>
        <v>32081.007262786672</v>
      </c>
      <c r="O26" s="36">
        <f>'[1]3. Grid Gen by Plant Type'!O59/1000</f>
        <v>33053.51753533</v>
      </c>
      <c r="P26" s="36">
        <f>'[1]3. Grid Gen by Plant Type'!P59/1000</f>
        <v>36685.685034549999</v>
      </c>
      <c r="Q26" s="36">
        <f>'[1]3. Grid Gen by Plant Type'!Q59/1000</f>
        <v>43303.241885241012</v>
      </c>
      <c r="R26" s="36">
        <f>'[1]3. Grid Gen by Plant Type'!R59/1000</f>
        <v>46847.274308773078</v>
      </c>
      <c r="S26" s="36">
        <f>'[1]3. Grid Gen by Plant Type'!S59/1000</f>
        <v>51932.187178438857</v>
      </c>
      <c r="T26" s="36">
        <f>'[1]3. Grid Gen by Plant Type'!T59/1000</f>
        <v>57890.429344113334</v>
      </c>
      <c r="U26" s="36">
        <f>'[1]3. Grid Gen by Plant Type'!U59/1000</f>
        <v>58176.00179630964</v>
      </c>
    </row>
    <row r="27" spans="1:21" s="37" customFormat="1" ht="16.5">
      <c r="A27" s="10" t="s">
        <v>17</v>
      </c>
      <c r="B27" s="38">
        <f t="shared" ref="B27:Q27" si="4">SUM(B28:B31)</f>
        <v>0</v>
      </c>
      <c r="C27" s="38">
        <f t="shared" si="4"/>
        <v>6293232.6162207574</v>
      </c>
      <c r="D27" s="39">
        <f t="shared" si="4"/>
        <v>7170.1153786418181</v>
      </c>
      <c r="E27" s="39">
        <f t="shared" si="4"/>
        <v>8504.3210435000019</v>
      </c>
      <c r="F27" s="39">
        <f t="shared" si="4"/>
        <v>6141.4439922854544</v>
      </c>
      <c r="G27" s="39">
        <f t="shared" si="4"/>
        <v>4664.7993167599998</v>
      </c>
      <c r="H27" s="39">
        <f t="shared" si="4"/>
        <v>5148.005734782997</v>
      </c>
      <c r="I27" s="39">
        <f t="shared" si="4"/>
        <v>4868.3328834361855</v>
      </c>
      <c r="J27" s="39">
        <f t="shared" si="4"/>
        <v>5380.6661940799995</v>
      </c>
      <c r="K27" s="39">
        <f t="shared" si="4"/>
        <v>7101.0023574133338</v>
      </c>
      <c r="L27" s="39">
        <f t="shared" si="4"/>
        <v>3397.5987899998959</v>
      </c>
      <c r="M27" s="39">
        <f t="shared" si="4"/>
        <v>4254.0145173457122</v>
      </c>
      <c r="N27" s="39">
        <f t="shared" si="4"/>
        <v>4490.5999022880042</v>
      </c>
      <c r="O27" s="39">
        <f t="shared" si="4"/>
        <v>5707.7483935901109</v>
      </c>
      <c r="P27" s="39">
        <f t="shared" si="4"/>
        <v>5886.4371675708799</v>
      </c>
      <c r="Q27" s="39">
        <f t="shared" si="4"/>
        <v>5661.4078155125862</v>
      </c>
      <c r="R27" s="39">
        <f>SUM(R28:R31)</f>
        <v>3787.092810992554</v>
      </c>
      <c r="S27" s="39">
        <f>SUM(S28:S31)</f>
        <v>3172.8170864781482</v>
      </c>
      <c r="T27" s="39">
        <f t="shared" ref="T27:U27" si="5">SUM(T28:T31)</f>
        <v>3752.3017838279948</v>
      </c>
      <c r="U27" s="39">
        <f t="shared" si="5"/>
        <v>2473.8876709300048</v>
      </c>
    </row>
    <row r="28" spans="1:21" s="43" customFormat="1" ht="16.5">
      <c r="A28" s="40" t="s">
        <v>18</v>
      </c>
      <c r="B28" s="41"/>
      <c r="C28" s="41">
        <f>'[1]3. Grid Gen by Plant Type'!C61</f>
        <v>748450.45799999998</v>
      </c>
      <c r="D28" s="42">
        <f>'[1]3. Grid Gen by Plant Type'!D61/1000</f>
        <v>438.755</v>
      </c>
      <c r="E28" s="42">
        <f>'[1]3. Grid Gen by Plant Type'!E61/1000</f>
        <v>738.43709999999999</v>
      </c>
      <c r="F28" s="42">
        <f>'[1]3. Grid Gen by Plant Type'!F61/1000</f>
        <v>90.608000000000004</v>
      </c>
      <c r="G28" s="42">
        <f>'[1]3. Grid Gen by Plant Type'!G61/1000</f>
        <v>238.87</v>
      </c>
      <c r="H28" s="42">
        <f>'[1]3. Grid Gen by Plant Type'!H61/1000</f>
        <v>652.83399999999995</v>
      </c>
      <c r="I28" s="42">
        <f>'[1]3. Grid Gen by Plant Type'!I61/1000</f>
        <v>513.44200000000001</v>
      </c>
      <c r="J28" s="42">
        <f>'[1]3. Grid Gen by Plant Type'!J61/1000</f>
        <v>638.52</v>
      </c>
      <c r="K28" s="42">
        <f>'[1]3. Grid Gen by Plant Type'!K61/1000</f>
        <v>1202.04</v>
      </c>
      <c r="L28" s="42">
        <f>'[1]3. Grid Gen by Plant Type'!L61/1000</f>
        <v>123.556</v>
      </c>
      <c r="M28" s="42">
        <f>'[1]3. Grid Gen by Plant Type'!M61/1000</f>
        <v>227.35400000000001</v>
      </c>
      <c r="N28" s="42">
        <f>'[1]3. Grid Gen by Plant Type'!N61/1000</f>
        <v>247.15899999999999</v>
      </c>
      <c r="O28" s="42">
        <f>'[1]3. Grid Gen by Plant Type'!O61/1000</f>
        <v>514.98</v>
      </c>
      <c r="P28" s="42">
        <f>'[1]3. Grid Gen by Plant Type'!P61/1000</f>
        <v>275.892</v>
      </c>
      <c r="Q28" s="42">
        <f>'[1]3. Grid Gen by Plant Type'!Q61/1000</f>
        <v>693.68499999999995</v>
      </c>
      <c r="R28" s="42">
        <f>'[1]3. Grid Gen by Plant Type'!R61/1000</f>
        <v>405.02199999999999</v>
      </c>
      <c r="S28" s="42">
        <f>'[1]3. Grid Gen by Plant Type'!S61/1000</f>
        <v>522.11500000000001</v>
      </c>
      <c r="T28" s="42">
        <f>'[1]3. Grid Gen by Plant Type'!T61/1000</f>
        <v>728.23900000000003</v>
      </c>
      <c r="U28" s="42">
        <f>'[1]3. Grid Gen by Plant Type'!U61/1000</f>
        <v>494.88</v>
      </c>
    </row>
    <row r="29" spans="1:21" s="43" customFormat="1" ht="16.5">
      <c r="A29" s="40" t="s">
        <v>19</v>
      </c>
      <c r="B29" s="41"/>
      <c r="C29" s="41">
        <f>'[1]3. Grid Gen by Plant Type'!C62</f>
        <v>4560983.6789874239</v>
      </c>
      <c r="D29" s="42">
        <f>'[1]3. Grid Gen by Plant Type'!D62/1000</f>
        <v>5509.4091426418181</v>
      </c>
      <c r="E29" s="42">
        <f>'[1]3. Grid Gen by Plant Type'!E62/1000</f>
        <v>6253.0771155000011</v>
      </c>
      <c r="F29" s="42">
        <f>'[1]3. Grid Gen by Plant Type'!F62/1000</f>
        <v>5716.9773432854545</v>
      </c>
      <c r="G29" s="42">
        <f>'[1]3. Grid Gen by Plant Type'!G62/1000</f>
        <v>4152.1435307599995</v>
      </c>
      <c r="H29" s="42">
        <f>'[1]3. Grid Gen by Plant Type'!H62/1000</f>
        <v>4161.6747747829977</v>
      </c>
      <c r="I29" s="42">
        <f>'[1]3. Grid Gen by Plant Type'!I62/1000</f>
        <v>3660.3875484361861</v>
      </c>
      <c r="J29" s="42">
        <f>'[1]3. Grid Gen by Plant Type'!J62/1000</f>
        <v>3771.2885410246845</v>
      </c>
      <c r="K29" s="42">
        <f>'[1]3. Grid Gen by Plant Type'!K62/1000</f>
        <v>4531.6876574133339</v>
      </c>
      <c r="L29" s="42">
        <f>'[1]3. Grid Gen by Plant Type'!L62/1000</f>
        <v>2762.3305192349999</v>
      </c>
      <c r="M29" s="42">
        <f>'[1]3. Grid Gen by Plant Type'!M62/1000</f>
        <v>3332.0809353457121</v>
      </c>
      <c r="N29" s="42">
        <f>'[1]3. Grid Gen by Plant Type'!N62/1000</f>
        <v>3805.0779513303023</v>
      </c>
      <c r="O29" s="42">
        <f>'[1]3. Grid Gen by Plant Type'!O62/1000</f>
        <v>4730.2185535901117</v>
      </c>
      <c r="P29" s="42">
        <f>'[1]3. Grid Gen by Plant Type'!P62/1000</f>
        <v>5520.7163525179349</v>
      </c>
      <c r="Q29" s="42">
        <f>'[1]3. Grid Gen by Plant Type'!Q62/1000</f>
        <v>4722.3257155125866</v>
      </c>
      <c r="R29" s="42">
        <f>'[1]3. Grid Gen by Plant Type'!R62/1000</f>
        <v>3100.1128109925539</v>
      </c>
      <c r="S29" s="42">
        <f>'[1]3. Grid Gen by Plant Type'!S62/1000</f>
        <v>2505.299886478148</v>
      </c>
      <c r="T29" s="42">
        <f>'[1]3. Grid Gen by Plant Type'!T62/1000</f>
        <v>2814.5820258279946</v>
      </c>
      <c r="U29" s="42">
        <f>'[1]3. Grid Gen by Plant Type'!U62/1000</f>
        <v>1967.013410930005</v>
      </c>
    </row>
    <row r="30" spans="1:21" s="43" customFormat="1" ht="16.5">
      <c r="A30" s="40" t="s">
        <v>20</v>
      </c>
      <c r="B30" s="44"/>
      <c r="C30" s="41">
        <f>'[1]3. Grid Gen by Plant Type'!C63</f>
        <v>36837.78</v>
      </c>
      <c r="D30" s="42">
        <f>'[1]3. Grid Gen by Plant Type'!D63/1000</f>
        <v>41.972339999999996</v>
      </c>
      <c r="E30" s="42">
        <f>'[1]3. Grid Gen by Plant Type'!E63/1000</f>
        <v>82.2774</v>
      </c>
      <c r="F30" s="42">
        <f>'[1]3. Grid Gen by Plant Type'!F63/1000</f>
        <v>25.29494</v>
      </c>
      <c r="G30" s="42">
        <f>'[1]3. Grid Gen by Plant Type'!G63/1000</f>
        <v>0.19275</v>
      </c>
      <c r="H30" s="42">
        <f>'[1]3. Grid Gen by Plant Type'!H63/1000</f>
        <v>9.0453799999999998</v>
      </c>
      <c r="I30" s="42">
        <f>'[1]3. Grid Gen by Plant Type'!I63/1000</f>
        <v>36.484999999999999</v>
      </c>
      <c r="J30" s="42">
        <f>'[1]3. Grid Gen by Plant Type'!J63/1000</f>
        <v>61.972250000000003</v>
      </c>
      <c r="K30" s="42">
        <f>'[1]3. Grid Gen by Plant Type'!K63/1000</f>
        <v>3.1637499999999998</v>
      </c>
      <c r="L30" s="42">
        <f>'[1]3. Grid Gen by Plant Type'!L63/1000</f>
        <v>0</v>
      </c>
      <c r="M30" s="42">
        <f>'[1]3. Grid Gen by Plant Type'!M63/1000</f>
        <v>0</v>
      </c>
      <c r="N30" s="42">
        <f>'[1]3. Grid Gen by Plant Type'!N63/1000</f>
        <v>0</v>
      </c>
      <c r="O30" s="42">
        <f>'[1]3. Grid Gen by Plant Type'!O63/1000</f>
        <v>0</v>
      </c>
      <c r="P30" s="42">
        <f>'[1]3. Grid Gen by Plant Type'!P63/1000</f>
        <v>10.29</v>
      </c>
      <c r="Q30" s="42">
        <f>'[1]3. Grid Gen by Plant Type'!Q63/1000</f>
        <v>0.49930000000000002</v>
      </c>
      <c r="R30" s="42">
        <f>'[1]3. Grid Gen by Plant Type'!R63/1000</f>
        <v>0</v>
      </c>
      <c r="S30" s="42">
        <f>'[1]3. Grid Gen by Plant Type'!S63/1000</f>
        <v>0</v>
      </c>
      <c r="T30" s="42">
        <f>'[1]3. Grid Gen by Plant Type'!T63/1000</f>
        <v>25.604757999999997</v>
      </c>
      <c r="U30" s="42">
        <f>'[1]3. Grid Gen by Plant Type'!U63/1000</f>
        <v>10.683860000000001</v>
      </c>
    </row>
    <row r="31" spans="1:21" s="43" customFormat="1" ht="16.5">
      <c r="A31" s="40" t="s">
        <v>21</v>
      </c>
      <c r="B31" s="44"/>
      <c r="C31" s="41">
        <f>'[1]3. Grid Gen by Plant Type'!C64</f>
        <v>946960.69923333323</v>
      </c>
      <c r="D31" s="42">
        <f>'[1]3. Grid Gen by Plant Type'!D64/1000</f>
        <v>1179.9788959999998</v>
      </c>
      <c r="E31" s="42">
        <f>'[1]3. Grid Gen by Plant Type'!E64/1000</f>
        <v>1430.5294280000001</v>
      </c>
      <c r="F31" s="42">
        <f>'[1]3. Grid Gen by Plant Type'!F64/1000</f>
        <v>308.56370899999996</v>
      </c>
      <c r="G31" s="42">
        <f>'[1]3. Grid Gen by Plant Type'!G64/1000</f>
        <v>273.59303600000004</v>
      </c>
      <c r="H31" s="42">
        <f>'[1]3. Grid Gen by Plant Type'!H64/1000</f>
        <v>324.45158000000004</v>
      </c>
      <c r="I31" s="42">
        <f>'[1]3. Grid Gen by Plant Type'!I64/1000</f>
        <v>658.01833499999998</v>
      </c>
      <c r="J31" s="42">
        <f>'[1]3. Grid Gen by Plant Type'!J64/1000</f>
        <v>908.88540305531592</v>
      </c>
      <c r="K31" s="42">
        <f>'[1]3. Grid Gen by Plant Type'!K64/1000</f>
        <v>1364.1109499999998</v>
      </c>
      <c r="L31" s="42">
        <f>'[1]3. Grid Gen by Plant Type'!L64/1000</f>
        <v>511.71227076489595</v>
      </c>
      <c r="M31" s="42">
        <f>'[1]3. Grid Gen by Plant Type'!M64/1000</f>
        <v>694.57958199999996</v>
      </c>
      <c r="N31" s="42">
        <f>'[1]3. Grid Gen by Plant Type'!N64/1000</f>
        <v>438.36295095770197</v>
      </c>
      <c r="O31" s="42">
        <f>'[1]3. Grid Gen by Plant Type'!O64/1000</f>
        <v>462.54983999999996</v>
      </c>
      <c r="P31" s="42">
        <f>'[1]3. Grid Gen by Plant Type'!P64/1000</f>
        <v>79.538815052944997</v>
      </c>
      <c r="Q31" s="42">
        <f>'[1]3. Grid Gen by Plant Type'!Q64/1000</f>
        <v>244.89780000000002</v>
      </c>
      <c r="R31" s="42">
        <f>'[1]3. Grid Gen by Plant Type'!R64/1000</f>
        <v>281.95800000000003</v>
      </c>
      <c r="S31" s="42">
        <f>'[1]3. Grid Gen by Plant Type'!S64/1000</f>
        <v>145.40220000000002</v>
      </c>
      <c r="T31" s="42">
        <f>'[1]3. Grid Gen by Plant Type'!T64/1000</f>
        <v>183.876</v>
      </c>
      <c r="U31" s="42">
        <f>'[1]3. Grid Gen by Plant Type'!U64/1000</f>
        <v>1.3104</v>
      </c>
    </row>
    <row r="32" spans="1:21" s="37" customFormat="1" ht="16.5">
      <c r="A32" s="10" t="s">
        <v>22</v>
      </c>
      <c r="B32" s="35"/>
      <c r="C32" s="35">
        <f>'[1]3. Grid Gen by Plant Type'!C65</f>
        <v>8770850.8973259255</v>
      </c>
      <c r="D32" s="36">
        <f>'[1]3. Grid Gen by Plant Type'!D65/1000</f>
        <v>13139.409540000001</v>
      </c>
      <c r="E32" s="36">
        <f>'[1]3. Grid Gen by Plant Type'!E65/1000</f>
        <v>12384.466670000003</v>
      </c>
      <c r="F32" s="36">
        <f>'[1]3. Grid Gen by Plant Type'!F65/1000</f>
        <v>16860.91677</v>
      </c>
      <c r="G32" s="36">
        <f>'[1]3. Grid Gen by Plant Type'!G65/1000</f>
        <v>16365.9599</v>
      </c>
      <c r="H32" s="36">
        <f>'[1]3. Grid Gen by Plant Type'!H65/1000</f>
        <v>18789.413680000005</v>
      </c>
      <c r="I32" s="36">
        <f>'[1]3. Grid Gen by Plant Type'!I65/1000</f>
        <v>19575.855019999999</v>
      </c>
      <c r="J32" s="36">
        <f>'[1]3. Grid Gen by Plant Type'!J65/1000</f>
        <v>19886.826630000003</v>
      </c>
      <c r="K32" s="36">
        <f>'[1]3. Grid Gen by Plant Type'!K65/1000</f>
        <v>19517.853760000002</v>
      </c>
      <c r="L32" s="36">
        <f>'[1]3. Grid Gen by Plant Type'!L65/1000</f>
        <v>20591.323146999999</v>
      </c>
      <c r="M32" s="36">
        <f>'[1]3. Grid Gen by Plant Type'!M65/1000</f>
        <v>19641.527200699999</v>
      </c>
      <c r="N32" s="36">
        <f>'[1]3. Grid Gen by Plant Type'!N65/1000</f>
        <v>18791.285586360002</v>
      </c>
      <c r="O32" s="36">
        <f>'[1]3. Grid Gen by Plant Type'!O65/1000</f>
        <v>18690.076625030004</v>
      </c>
      <c r="P32" s="36">
        <f>'[1]3. Grid Gen by Plant Type'!P65/1000</f>
        <v>18877.915494000001</v>
      </c>
      <c r="Q32" s="36">
        <f>'[1]3. Grid Gen by Plant Type'!Q65/1000</f>
        <v>19853.783232999998</v>
      </c>
      <c r="R32" s="36">
        <f>'[1]3. Grid Gen by Plant Type'!R65/1000</f>
        <v>20547.23875</v>
      </c>
      <c r="S32" s="36">
        <f>'[1]3. Grid Gen by Plant Type'!S65/1000</f>
        <v>21333.788697000004</v>
      </c>
      <c r="T32" s="36">
        <f>'[1]3. Grid Gen by Plant Type'!T65/1000</f>
        <v>22354.377529790003</v>
      </c>
      <c r="U32" s="36">
        <f>'[1]3. Grid Gen by Plant Type'!U65/1000</f>
        <v>19496.926551059998</v>
      </c>
    </row>
    <row r="33" spans="1:21" s="37" customFormat="1" ht="16.5">
      <c r="A33" s="10" t="s">
        <v>23</v>
      </c>
      <c r="B33" s="38">
        <f>SUM(B34:B37)</f>
        <v>0</v>
      </c>
      <c r="C33" s="38">
        <f>SUM(C34:C37)</f>
        <v>17275466.331624802</v>
      </c>
      <c r="D33" s="39">
        <f>SUM(D34:D38)</f>
        <v>17692.264385999999</v>
      </c>
      <c r="E33" s="39">
        <f t="shared" ref="E33:R33" si="6">SUM(E34:E38)</f>
        <v>18874.230215999996</v>
      </c>
      <c r="F33" s="39">
        <f t="shared" si="6"/>
        <v>18308.2017156</v>
      </c>
      <c r="G33" s="39">
        <f t="shared" si="6"/>
        <v>20459.304290439999</v>
      </c>
      <c r="H33" s="39">
        <f t="shared" si="6"/>
        <v>18837.272218273156</v>
      </c>
      <c r="I33" s="39">
        <f t="shared" si="6"/>
        <v>20628.003243244915</v>
      </c>
      <c r="J33" s="39">
        <f t="shared" si="6"/>
        <v>20190.803632016101</v>
      </c>
      <c r="K33" s="39">
        <f t="shared" si="6"/>
        <v>17822.798119087754</v>
      </c>
      <c r="L33" s="39">
        <f t="shared" si="6"/>
        <v>19844.551404091151</v>
      </c>
      <c r="M33" s="39">
        <f t="shared" si="6"/>
        <v>20761.602081669946</v>
      </c>
      <c r="N33" s="39">
        <f t="shared" si="6"/>
        <v>19902.94894666077</v>
      </c>
      <c r="O33" s="39">
        <f t="shared" si="6"/>
        <v>19809.654850900017</v>
      </c>
      <c r="P33" s="39">
        <f t="shared" si="6"/>
        <v>20963.175228695258</v>
      </c>
      <c r="Q33" s="39">
        <f t="shared" si="6"/>
        <v>21979.458565055513</v>
      </c>
      <c r="R33" s="39">
        <f t="shared" si="6"/>
        <v>23188.735359669361</v>
      </c>
      <c r="S33" s="39">
        <f>SUM(S34:S38)</f>
        <v>23325.925078775887</v>
      </c>
      <c r="T33" s="39">
        <f t="shared" ref="T33:U33" si="7">SUM(T34:T38)</f>
        <v>22044.379781220981</v>
      </c>
      <c r="U33" s="39">
        <f t="shared" si="7"/>
        <v>21608.904215683098</v>
      </c>
    </row>
    <row r="34" spans="1:21" s="43" customFormat="1" ht="16.5">
      <c r="A34" s="45" t="s">
        <v>24</v>
      </c>
      <c r="B34" s="41"/>
      <c r="C34" s="41">
        <f>'[1]3. Grid Gen by Plant Type'!C67</f>
        <v>10242492.851666667</v>
      </c>
      <c r="D34" s="42">
        <f>'[1]3. Grid Gen by Plant Type'!D67/1000</f>
        <v>9822.4441349999997</v>
      </c>
      <c r="E34" s="42">
        <f>'[1]3. Grid Gen by Plant Type'!E67/1000</f>
        <v>10281.549577</v>
      </c>
      <c r="F34" s="42">
        <f>'[1]3. Grid Gen by Plant Type'!F67/1000</f>
        <v>9902.4429820000005</v>
      </c>
      <c r="G34" s="42">
        <f>'[1]3. Grid Gen by Plant Type'!G67/1000</f>
        <v>10465.279496000001</v>
      </c>
      <c r="H34" s="42">
        <f>'[1]3. Grid Gen by Plant Type'!H67/1000</f>
        <v>10214.688394000001</v>
      </c>
      <c r="I34" s="42">
        <f>'[1]3. Grid Gen by Plant Type'!I67/1000</f>
        <v>10722.779713999998</v>
      </c>
      <c r="J34" s="42">
        <f>'[1]3. Grid Gen by Plant Type'!J67/1000</f>
        <v>10323.847177999998</v>
      </c>
      <c r="K34" s="42">
        <f>'[1]3. Grid Gen by Plant Type'!K67/1000</f>
        <v>9929.1524325833325</v>
      </c>
      <c r="L34" s="42">
        <f>'[1]3. Grid Gen by Plant Type'!L67/1000</f>
        <v>9942.3299222458973</v>
      </c>
      <c r="M34" s="42">
        <f>'[1]3. Grid Gen by Plant Type'!M67/1000</f>
        <v>10249.989966000001</v>
      </c>
      <c r="N34" s="42">
        <f>'[1]3. Grid Gen by Plant Type'!N67/1000</f>
        <v>9604.5983020000003</v>
      </c>
      <c r="O34" s="42">
        <f>'[1]3. Grid Gen by Plant Type'!O67/1000</f>
        <v>10308.113385000001</v>
      </c>
      <c r="P34" s="42">
        <f>'[1]3. Grid Gen by Plant Type'!P67/1000</f>
        <v>11043.6936812</v>
      </c>
      <c r="Q34" s="42">
        <f>'[1]3. Grid Gen by Plant Type'!Q67/1000</f>
        <v>11070.402725899999</v>
      </c>
      <c r="R34" s="42">
        <f>'[1]3. Grid Gen by Plant Type'!R67/1000</f>
        <v>10270.077496375001</v>
      </c>
      <c r="S34" s="42">
        <f>'[1]3. Grid Gen by Plant Type'!S67/1000</f>
        <v>10435.304649110001</v>
      </c>
      <c r="T34" s="42">
        <f>'[1]3. Grid Gen by Plant Type'!T67/1000</f>
        <v>10690.80380116</v>
      </c>
      <c r="U34" s="42">
        <f>'[1]3. Grid Gen by Plant Type'!U67/1000</f>
        <v>10756.815175710002</v>
      </c>
    </row>
    <row r="35" spans="1:21" s="43" customFormat="1" ht="16.5">
      <c r="A35" s="45" t="s">
        <v>25</v>
      </c>
      <c r="B35" s="41"/>
      <c r="C35" s="41">
        <f>'[1]3. Grid Gen by Plant Type'!C68</f>
        <v>7032973.4799581356</v>
      </c>
      <c r="D35" s="42">
        <f>'[1]3. Grid Gen by Plant Type'!D68/1000</f>
        <v>7869.8202510000001</v>
      </c>
      <c r="E35" s="42">
        <f>'[1]3. Grid Gen by Plant Type'!E68/1000</f>
        <v>8592.6806389999983</v>
      </c>
      <c r="F35" s="42">
        <f>'[1]3. Grid Gen by Plant Type'!F68/1000</f>
        <v>8386.7725866000001</v>
      </c>
      <c r="G35" s="42">
        <f>'[1]3. Grid Gen by Plant Type'!G68/1000</f>
        <v>9939.4130274399995</v>
      </c>
      <c r="H35" s="42">
        <f>'[1]3. Grid Gen by Plant Type'!H68/1000</f>
        <v>8563.432574273158</v>
      </c>
      <c r="I35" s="42">
        <f>'[1]3. Grid Gen by Plant Type'!I68/1000</f>
        <v>9842.5337472449173</v>
      </c>
      <c r="J35" s="42">
        <f>'[1]3. Grid Gen by Plant Type'!J68/1000</f>
        <v>9787.5672187161035</v>
      </c>
      <c r="K35" s="42">
        <f>'[1]3. Grid Gen by Plant Type'!K68/1000</f>
        <v>7803.4048485044259</v>
      </c>
      <c r="L35" s="42">
        <f>'[1]3. Grid Gen by Plant Type'!L68/1000</f>
        <v>9697.5320370652516</v>
      </c>
      <c r="M35" s="42">
        <f>'[1]3. Grid Gen by Plant Type'!M68/1000</f>
        <v>10252.133789576612</v>
      </c>
      <c r="N35" s="42">
        <f>'[1]3. Grid Gen by Plant Type'!N68/1000</f>
        <v>10019.307904143147</v>
      </c>
      <c r="O35" s="42">
        <f>'[1]3. Grid Gen by Plant Type'!O68/1000</f>
        <v>9137.2730351100181</v>
      </c>
      <c r="P35" s="42">
        <f>'[1]3. Grid Gen by Plant Type'!P68/1000</f>
        <v>8665.0780517519852</v>
      </c>
      <c r="Q35" s="42">
        <f>'[1]3. Grid Gen by Plant Type'!Q68/1000</f>
        <v>8110.9146215955134</v>
      </c>
      <c r="R35" s="42">
        <f>'[1]3. Grid Gen by Plant Type'!R68/1000</f>
        <v>9610.7990635323658</v>
      </c>
      <c r="S35" s="42">
        <f>'[1]3. Grid Gen by Plant Type'!S68/1000</f>
        <v>9383.7582255820435</v>
      </c>
      <c r="T35" s="42">
        <f>'[1]3. Grid Gen by Plant Type'!T68/1000</f>
        <v>8025.491696768001</v>
      </c>
      <c r="U35" s="42">
        <f>'[1]3. Grid Gen by Plant Type'!U68/1000</f>
        <v>7192.0187535412369</v>
      </c>
    </row>
    <row r="36" spans="1:21" s="43" customFormat="1" ht="16.5">
      <c r="A36" s="45" t="s">
        <v>26</v>
      </c>
      <c r="B36" s="41"/>
      <c r="C36" s="41">
        <f>'[1]3. Grid Gen by Plant Type'!C69</f>
        <v>0</v>
      </c>
      <c r="D36" s="42">
        <f>'[1]3. Grid Gen by Plant Type'!D69/1000</f>
        <v>0</v>
      </c>
      <c r="E36" s="42">
        <f>'[1]3. Grid Gen by Plant Type'!E69/1000</f>
        <v>0</v>
      </c>
      <c r="F36" s="42">
        <f>'[1]3. Grid Gen by Plant Type'!F69/1000</f>
        <v>0</v>
      </c>
      <c r="G36" s="42">
        <f>'[1]3. Grid Gen by Plant Type'!G69/1000</f>
        <v>0</v>
      </c>
      <c r="H36" s="42">
        <f>'[1]3. Grid Gen by Plant Type'!H69/1000</f>
        <v>0</v>
      </c>
      <c r="I36" s="42">
        <f>'[1]3. Grid Gen by Plant Type'!I69/1000</f>
        <v>0</v>
      </c>
      <c r="J36" s="42">
        <f>'[1]3. Grid Gen by Plant Type'!J69/1000</f>
        <v>13.7098703</v>
      </c>
      <c r="K36" s="42">
        <f>'[1]3. Grid Gen by Plant Type'!K69/1000</f>
        <v>27.270268999999999</v>
      </c>
      <c r="L36" s="42">
        <f>'[1]3. Grid Gen by Plant Type'!L69/1000</f>
        <v>115.27397577999997</v>
      </c>
      <c r="M36" s="42">
        <f>'[1]3. Grid Gen by Plant Type'!M69/1000</f>
        <v>182.81895109333331</v>
      </c>
      <c r="N36" s="42">
        <f>'[1]3. Grid Gen by Plant Type'!N69/1000</f>
        <v>211.973471517619</v>
      </c>
      <c r="O36" s="42">
        <f>'[1]3. Grid Gen by Plant Type'!O69/1000</f>
        <v>195.69883479000003</v>
      </c>
      <c r="P36" s="42">
        <f>'[1]3. Grid Gen by Plant Type'!P69/1000</f>
        <v>367.45560768000001</v>
      </c>
      <c r="Q36" s="42">
        <f>'[1]3. Grid Gen by Plant Type'!Q69/1000</f>
        <v>725.90555599999993</v>
      </c>
      <c r="R36" s="42">
        <f>'[1]3. Grid Gen by Plant Type'!R69/1000</f>
        <v>1013.1481483753043</v>
      </c>
      <c r="S36" s="42">
        <f>'[1]3. Grid Gen by Plant Type'!S69/1000</f>
        <v>1104.822764666799</v>
      </c>
      <c r="T36" s="42">
        <f>'[1]3. Grid Gen by Plant Type'!T69/1000</f>
        <v>1040.3426460000001</v>
      </c>
      <c r="U36" s="42">
        <f>'[1]3. Grid Gen by Plant Type'!U69/1000</f>
        <v>1261.0159626570605</v>
      </c>
    </row>
    <row r="37" spans="1:21" s="43" customFormat="1" ht="16.5">
      <c r="A37" s="45" t="s">
        <v>27</v>
      </c>
      <c r="B37" s="41"/>
      <c r="C37" s="41">
        <f>'[1]3. Grid Gen by Plant Type'!C70</f>
        <v>0</v>
      </c>
      <c r="D37" s="42">
        <f>'[1]3. Grid Gen by Plant Type'!D70/1000</f>
        <v>0</v>
      </c>
      <c r="E37" s="42">
        <f>'[1]3. Grid Gen by Plant Type'!E70/1000</f>
        <v>0</v>
      </c>
      <c r="F37" s="42">
        <f>'[1]3. Grid Gen by Plant Type'!F70/1000</f>
        <v>1.5166999999999999</v>
      </c>
      <c r="G37" s="42">
        <f>'[1]3. Grid Gen by Plant Type'!G70/1000</f>
        <v>1.3762999999999999</v>
      </c>
      <c r="H37" s="42">
        <f>'[1]3. Grid Gen by Plant Type'!H70/1000</f>
        <v>1.3094000000000001</v>
      </c>
      <c r="I37" s="42">
        <f>'[1]3. Grid Gen by Plant Type'!I70/1000</f>
        <v>1.3040999999999998</v>
      </c>
      <c r="J37" s="42">
        <f>'[1]3. Grid Gen by Plant Type'!J70/1000</f>
        <v>1.2515000000000001</v>
      </c>
      <c r="K37" s="42">
        <f>'[1]3. Grid Gen by Plant Type'!K70/1000</f>
        <v>1.2538</v>
      </c>
      <c r="L37" s="42">
        <f>'[1]3. Grid Gen by Plant Type'!L70/1000</f>
        <v>1.2116</v>
      </c>
      <c r="M37" s="42">
        <f>'[1]3. Grid Gen by Plant Type'!M70/1000</f>
        <v>1.3203</v>
      </c>
      <c r="N37" s="42">
        <f>'[1]3. Grid Gen by Plant Type'!N70/1000</f>
        <v>1.4140999999999999</v>
      </c>
      <c r="O37" s="42">
        <f>'[1]3. Grid Gen by Plant Type'!O70/1000</f>
        <v>16.517116000000001</v>
      </c>
      <c r="P37" s="42">
        <f>'[1]3. Grid Gen by Plant Type'!P70/1000</f>
        <v>138.53413876887691</v>
      </c>
      <c r="Q37" s="42">
        <f>'[1]3. Grid Gen by Plant Type'!Q70/1000</f>
        <v>1097.0162585600001</v>
      </c>
      <c r="R37" s="42">
        <f>'[1]3. Grid Gen by Plant Type'!R70/1000</f>
        <v>1201.1524756573376</v>
      </c>
      <c r="S37" s="42">
        <f>'[1]3. Grid Gen by Plant Type'!S70/1000</f>
        <v>1249.1163984170441</v>
      </c>
      <c r="T37" s="42">
        <f>'[1]3. Grid Gen by Plant Type'!T70/1000</f>
        <v>1246.0817376929801</v>
      </c>
      <c r="U37" s="42">
        <f>'[1]3. Grid Gen by Plant Type'!U70/1000</f>
        <v>1372.604492734798</v>
      </c>
    </row>
    <row r="38" spans="1:21" s="43" customFormat="1" ht="16.5">
      <c r="A38" s="45" t="s">
        <v>28</v>
      </c>
      <c r="B38" s="41"/>
      <c r="C38" s="41">
        <f>'[1]3. Grid Gen by Plant Type'!C71</f>
        <v>0</v>
      </c>
      <c r="D38" s="42">
        <f>'[1]3. Grid Gen by Plant Type'!D71/1000</f>
        <v>0</v>
      </c>
      <c r="E38" s="42">
        <f>'[1]3. Grid Gen by Plant Type'!E71/1000</f>
        <v>0</v>
      </c>
      <c r="F38" s="42">
        <f>'[1]3. Grid Gen by Plant Type'!F71/1000</f>
        <v>17.469446999999999</v>
      </c>
      <c r="G38" s="42">
        <f>'[1]3. Grid Gen by Plant Type'!G71/1000</f>
        <v>53.235467000000007</v>
      </c>
      <c r="H38" s="42">
        <f>'[1]3. Grid Gen by Plant Type'!H71/1000</f>
        <v>57.841850000000001</v>
      </c>
      <c r="I38" s="42">
        <f>'[1]3. Grid Gen by Plant Type'!I71/1000</f>
        <v>61.385682000000003</v>
      </c>
      <c r="J38" s="42">
        <f>'[1]3. Grid Gen by Plant Type'!J71/1000</f>
        <v>64.427865000000011</v>
      </c>
      <c r="K38" s="42">
        <f>'[1]3. Grid Gen by Plant Type'!K71/1000</f>
        <v>61.716768999999999</v>
      </c>
      <c r="L38" s="42">
        <f>'[1]3. Grid Gen by Plant Type'!L71/1000</f>
        <v>88.203868999999997</v>
      </c>
      <c r="M38" s="42">
        <f>'[1]3. Grid Gen by Plant Type'!M71/1000</f>
        <v>75.339075000000008</v>
      </c>
      <c r="N38" s="42">
        <f>'[1]3. Grid Gen by Plant Type'!N71/1000</f>
        <v>65.655169000000001</v>
      </c>
      <c r="O38" s="42">
        <f>'[1]3. Grid Gen by Plant Type'!O71/1000</f>
        <v>152.05247999999997</v>
      </c>
      <c r="P38" s="42">
        <f>'[1]3. Grid Gen by Plant Type'!P71/1000</f>
        <v>748.41374929439041</v>
      </c>
      <c r="Q38" s="42">
        <f>'[1]3. Grid Gen by Plant Type'!Q71/1000</f>
        <v>975.21940299999994</v>
      </c>
      <c r="R38" s="42">
        <f>'[1]3. Grid Gen by Plant Type'!R71/1000</f>
        <v>1093.5581757293496</v>
      </c>
      <c r="S38" s="42">
        <f>'[1]3. Grid Gen by Plant Type'!S71/1000</f>
        <v>1152.923041</v>
      </c>
      <c r="T38" s="42">
        <f>'[1]3. Grid Gen by Plant Type'!T71/1000</f>
        <v>1041.6598995999998</v>
      </c>
      <c r="U38" s="42">
        <f>'[1]3. Grid Gen by Plant Type'!U71/1000</f>
        <v>1026.4498310399999</v>
      </c>
    </row>
    <row r="39" spans="1:21" s="37" customFormat="1" ht="16.5">
      <c r="A39" s="17" t="s">
        <v>9</v>
      </c>
      <c r="B39" s="46">
        <f t="shared" ref="B39:R39" si="8">SUM(B26:B27,B32:B33)</f>
        <v>0</v>
      </c>
      <c r="C39" s="46">
        <f t="shared" si="8"/>
        <v>48467436.317171484</v>
      </c>
      <c r="D39" s="47">
        <f t="shared" si="8"/>
        <v>52940.536899941813</v>
      </c>
      <c r="E39" s="47">
        <f t="shared" si="8"/>
        <v>55957.429829500004</v>
      </c>
      <c r="F39" s="47">
        <f t="shared" si="8"/>
        <v>56567.740195885453</v>
      </c>
      <c r="G39" s="47">
        <f t="shared" si="8"/>
        <v>56784.129701200007</v>
      </c>
      <c r="H39" s="47">
        <f t="shared" si="8"/>
        <v>59611.787905056161</v>
      </c>
      <c r="I39" s="47">
        <f t="shared" si="8"/>
        <v>60820.98529781602</v>
      </c>
      <c r="J39" s="47">
        <f t="shared" si="8"/>
        <v>61934.432056096106</v>
      </c>
      <c r="K39" s="47">
        <f t="shared" si="8"/>
        <v>67742.759062334429</v>
      </c>
      <c r="L39" s="47">
        <f t="shared" si="8"/>
        <v>69175.649797126141</v>
      </c>
      <c r="M39" s="47">
        <f t="shared" si="8"/>
        <v>72922.010737315664</v>
      </c>
      <c r="N39" s="47">
        <f t="shared" si="8"/>
        <v>75265.841698095435</v>
      </c>
      <c r="O39" s="47">
        <f t="shared" si="8"/>
        <v>77260.997404850132</v>
      </c>
      <c r="P39" s="47">
        <f t="shared" si="8"/>
        <v>82413.212924816136</v>
      </c>
      <c r="Q39" s="47">
        <f t="shared" si="8"/>
        <v>90797.891498809098</v>
      </c>
      <c r="R39" s="47">
        <f t="shared" si="8"/>
        <v>94370.341229434984</v>
      </c>
      <c r="S39" s="47">
        <f>SUM(S26:S27,S32:S33)</f>
        <v>99764.718040692882</v>
      </c>
      <c r="T39" s="47">
        <f>SUM(T26:T27,T32:T33)</f>
        <v>106041.48843895231</v>
      </c>
      <c r="U39" s="47">
        <f>SUM(U26:U27,U32:U33)</f>
        <v>101755.72023398273</v>
      </c>
    </row>
    <row r="40" spans="1:21" s="8" customFormat="1" ht="16.5">
      <c r="A40" s="7"/>
      <c r="B40" s="7"/>
      <c r="C40" s="7"/>
      <c r="D40" s="21"/>
      <c r="E40" s="21"/>
      <c r="F40" s="21"/>
      <c r="G40" s="21"/>
      <c r="H40" s="21"/>
      <c r="I40" s="21"/>
      <c r="J40" s="21"/>
      <c r="K40" s="21"/>
      <c r="L40" s="21"/>
      <c r="M40" s="21"/>
      <c r="N40" s="21"/>
      <c r="O40" s="21"/>
      <c r="P40" s="21"/>
      <c r="Q40" s="21"/>
      <c r="R40" s="21"/>
      <c r="S40" s="21"/>
      <c r="T40" s="21"/>
      <c r="U40" s="21"/>
    </row>
    <row r="41" spans="1:21" s="8" customFormat="1" ht="16.5">
      <c r="A41" s="6" t="s">
        <v>29</v>
      </c>
      <c r="B41" s="31"/>
      <c r="C41" s="31"/>
      <c r="D41" s="34"/>
      <c r="E41" s="34"/>
      <c r="F41" s="21"/>
      <c r="G41" s="21"/>
      <c r="H41" s="21"/>
      <c r="I41" s="21"/>
      <c r="J41" s="21"/>
      <c r="K41" s="21"/>
      <c r="L41" s="21"/>
      <c r="M41" s="21"/>
      <c r="N41" s="21"/>
      <c r="O41" s="21"/>
      <c r="P41" s="21"/>
      <c r="Q41" s="21"/>
      <c r="R41" s="21"/>
      <c r="S41" s="21"/>
      <c r="T41" s="21"/>
      <c r="U41" s="21"/>
    </row>
    <row r="42" spans="1:21" s="8" customFormat="1" ht="16.5">
      <c r="A42" s="24" t="s">
        <v>30</v>
      </c>
      <c r="B42" s="7"/>
      <c r="C42" s="7"/>
      <c r="D42" s="21"/>
      <c r="E42" s="21"/>
      <c r="F42" s="21"/>
      <c r="G42" s="21"/>
      <c r="H42" s="21"/>
      <c r="I42" s="21"/>
      <c r="J42" s="21"/>
      <c r="K42" s="21"/>
      <c r="L42" s="21"/>
      <c r="M42" s="21"/>
      <c r="N42" s="21"/>
      <c r="O42" s="21"/>
      <c r="P42" s="21"/>
      <c r="Q42" s="21"/>
      <c r="R42" s="21"/>
      <c r="S42" s="21"/>
      <c r="T42" s="21"/>
      <c r="U42" s="21"/>
    </row>
    <row r="43" spans="1:21" s="14" customFormat="1" ht="16.5">
      <c r="A43" s="10" t="s">
        <v>16</v>
      </c>
      <c r="B43" s="35">
        <v>3963</v>
      </c>
      <c r="C43" s="38">
        <v>3963</v>
      </c>
      <c r="D43" s="36">
        <v>3958.3</v>
      </c>
      <c r="E43" s="36">
        <v>3967.1</v>
      </c>
      <c r="F43" s="36">
        <v>3967.1</v>
      </c>
      <c r="G43" s="36">
        <v>4177.1000000000004</v>
      </c>
      <c r="H43" s="36">
        <v>4213.1000000000004</v>
      </c>
      <c r="I43" s="36">
        <v>4213.1000000000004</v>
      </c>
      <c r="J43" s="36">
        <v>4276.6000000000004</v>
      </c>
      <c r="K43" s="48">
        <v>4866.6000000000004</v>
      </c>
      <c r="L43" s="36">
        <v>4916.6000000000004</v>
      </c>
      <c r="M43" s="36">
        <v>5568.2000000000007</v>
      </c>
      <c r="N43" s="36">
        <v>5568.2000000000007</v>
      </c>
      <c r="O43" s="36">
        <v>5708.2000000000007</v>
      </c>
      <c r="P43" s="36">
        <v>5962.9500000000007</v>
      </c>
      <c r="Q43" s="36">
        <f>[1]Summary!C58</f>
        <v>7418.6500000000005</v>
      </c>
      <c r="R43" s="36">
        <f>'[1]2. Capacity Per Plant Type'!R46</f>
        <v>8048.9500000000007</v>
      </c>
      <c r="S43" s="36">
        <f>'[1]2. Capacity Per Plant Type'!S46</f>
        <v>8843.65</v>
      </c>
      <c r="T43" s="36">
        <f>'[1]2. Capacity Per Plant Type'!T46</f>
        <v>10417.15</v>
      </c>
      <c r="U43" s="36">
        <f>'[1]2. Capacity Per Plant Type'!U46</f>
        <v>10943.9</v>
      </c>
    </row>
    <row r="44" spans="1:21" s="14" customFormat="1" ht="16.5">
      <c r="A44" s="10" t="s">
        <v>31</v>
      </c>
      <c r="B44" s="35">
        <v>3926.5740000000001</v>
      </c>
      <c r="C44" s="38">
        <v>3526.5740000000001</v>
      </c>
      <c r="D44" s="36">
        <v>3604.0540000000001</v>
      </c>
      <c r="E44" s="49">
        <v>3669.2040000000002</v>
      </c>
      <c r="F44" s="49">
        <v>3662.6039999999998</v>
      </c>
      <c r="G44" s="49">
        <v>3602.0039999999999</v>
      </c>
      <c r="H44" s="49">
        <v>3616.1039999999998</v>
      </c>
      <c r="I44" s="49">
        <v>3353.1139999999996</v>
      </c>
      <c r="J44" s="49">
        <v>3193.3339999999998</v>
      </c>
      <c r="K44" s="50">
        <v>3193.33</v>
      </c>
      <c r="L44" s="49">
        <v>2994.1140000000005</v>
      </c>
      <c r="M44" s="49">
        <v>3073.5840000000003</v>
      </c>
      <c r="N44" s="49">
        <v>3353.4840000000004</v>
      </c>
      <c r="O44" s="49">
        <v>3476.3240000000001</v>
      </c>
      <c r="P44" s="49">
        <v>3610.2900000000004</v>
      </c>
      <c r="Q44" s="49">
        <f>[1]Summary!C59</f>
        <v>3615.6640000000002</v>
      </c>
      <c r="R44" s="36">
        <f>'[1]2. Capacity Per Plant Type'!R47</f>
        <v>4153.2133999999996</v>
      </c>
      <c r="S44" s="36">
        <f>'[1]2. Capacity Per Plant Type'!S47</f>
        <v>4291.9677999999994</v>
      </c>
      <c r="T44" s="36">
        <f>'[1]2. Capacity Per Plant Type'!T47</f>
        <v>4262.4189999999999</v>
      </c>
      <c r="U44" s="36">
        <f>'[1]2. Capacity Per Plant Type'!U47</f>
        <v>4236.561999999999</v>
      </c>
    </row>
    <row r="45" spans="1:21" s="14" customFormat="1" ht="16.5">
      <c r="A45" s="10" t="s">
        <v>22</v>
      </c>
      <c r="B45" s="35">
        <v>1063</v>
      </c>
      <c r="C45" s="38">
        <v>2763</v>
      </c>
      <c r="D45" s="36">
        <v>2763</v>
      </c>
      <c r="E45" s="36">
        <v>2763</v>
      </c>
      <c r="F45" s="36">
        <v>2763</v>
      </c>
      <c r="G45" s="36">
        <v>2763</v>
      </c>
      <c r="H45" s="36">
        <v>2834</v>
      </c>
      <c r="I45" s="36">
        <v>2831</v>
      </c>
      <c r="J45" s="36">
        <v>2831</v>
      </c>
      <c r="K45" s="48">
        <v>2861</v>
      </c>
      <c r="L45" s="36">
        <v>2861</v>
      </c>
      <c r="M45" s="36">
        <v>2862</v>
      </c>
      <c r="N45" s="36">
        <v>2862.02</v>
      </c>
      <c r="O45" s="36">
        <v>2862.02</v>
      </c>
      <c r="P45" s="36">
        <v>2862.02</v>
      </c>
      <c r="Q45" s="36">
        <f>[1]Summary!C63</f>
        <v>3431.12</v>
      </c>
      <c r="R45" s="36">
        <f>'[1]2. Capacity Per Plant Type'!R48</f>
        <v>3446.52</v>
      </c>
      <c r="S45" s="36">
        <f>'[1]2. Capacity Per Plant Type'!S48</f>
        <v>3452.5</v>
      </c>
      <c r="T45" s="36">
        <f>'[1]2. Capacity Per Plant Type'!T48</f>
        <v>3452.54</v>
      </c>
      <c r="U45" s="36">
        <f>'[1]2. Capacity Per Plant Type'!U48</f>
        <v>3452.54</v>
      </c>
    </row>
    <row r="46" spans="1:21" s="14" customFormat="1" ht="16.5">
      <c r="A46" s="10" t="s">
        <v>23</v>
      </c>
      <c r="B46" s="38">
        <f t="shared" ref="B46:Q46" si="9">SUM(B47:B51)</f>
        <v>4449.5450000000001</v>
      </c>
      <c r="C46" s="38">
        <f t="shared" si="9"/>
        <v>4449.5450000000001</v>
      </c>
      <c r="D46" s="39">
        <f t="shared" si="9"/>
        <v>4798.63</v>
      </c>
      <c r="E46" s="39">
        <f t="shared" si="9"/>
        <v>5148.63</v>
      </c>
      <c r="F46" s="39">
        <f t="shared" si="9"/>
        <v>5226.43</v>
      </c>
      <c r="G46" s="39">
        <f t="shared" si="9"/>
        <v>5261.0300000000007</v>
      </c>
      <c r="H46" s="39">
        <f t="shared" si="9"/>
        <v>5277.31</v>
      </c>
      <c r="I46" s="39">
        <f t="shared" si="9"/>
        <v>5283.85</v>
      </c>
      <c r="J46" s="39">
        <f t="shared" si="9"/>
        <v>5308.59</v>
      </c>
      <c r="K46" s="39">
        <f t="shared" si="9"/>
        <v>5437.38</v>
      </c>
      <c r="L46" s="39">
        <f t="shared" si="9"/>
        <v>5390.7460000000001</v>
      </c>
      <c r="M46" s="39">
        <f t="shared" si="9"/>
        <v>5521.1760000000004</v>
      </c>
      <c r="N46" s="39">
        <f t="shared" si="9"/>
        <v>5541.1760000000004</v>
      </c>
      <c r="O46" s="39">
        <f t="shared" si="9"/>
        <v>5897.5239999999994</v>
      </c>
      <c r="P46" s="39">
        <f t="shared" si="9"/>
        <v>6329.8939999999993</v>
      </c>
      <c r="Q46" s="39">
        <f t="shared" si="9"/>
        <v>6957.5639999999994</v>
      </c>
      <c r="R46" s="36">
        <f>'[1]2. Capacity Per Plant Type'!R49</f>
        <v>7079.0930000000008</v>
      </c>
      <c r="S46" s="36">
        <f>'[1]2. Capacity Per Plant Type'!S49</f>
        <v>7226.5589999999993</v>
      </c>
      <c r="T46" s="36">
        <f>'[1]2. Capacity Per Plant Type'!T49</f>
        <v>7399.2929999999988</v>
      </c>
      <c r="U46" s="36">
        <f>'[1]2. Capacity Per Plant Type'!U49</f>
        <v>7652.8203990000002</v>
      </c>
    </row>
    <row r="47" spans="1:21" s="52" customFormat="1" ht="16.5">
      <c r="A47" s="45" t="s">
        <v>24</v>
      </c>
      <c r="B47" s="41">
        <v>1931.48</v>
      </c>
      <c r="C47" s="51">
        <v>1931.48</v>
      </c>
      <c r="D47" s="42">
        <f>'[1]2. Capacity Per Plant Type'!D50</f>
        <v>1931.51</v>
      </c>
      <c r="E47" s="42">
        <f>'[1]2. Capacity Per Plant Type'!E50</f>
        <v>1931.51</v>
      </c>
      <c r="F47" s="42">
        <f>'[1]2. Capacity Per Plant Type'!F50</f>
        <v>1978.31</v>
      </c>
      <c r="G47" s="42">
        <f>'[1]2. Capacity Per Plant Type'!G50</f>
        <v>1978.31</v>
      </c>
      <c r="H47" s="42">
        <f>'[1]2. Capacity Per Plant Type'!H50</f>
        <v>1958.38</v>
      </c>
      <c r="I47" s="42">
        <f>'[1]2. Capacity Per Plant Type'!I50</f>
        <v>1958.38</v>
      </c>
      <c r="J47" s="42">
        <f>'[1]2. Capacity Per Plant Type'!J50</f>
        <v>1953.24</v>
      </c>
      <c r="K47" s="42">
        <f>'[1]2. Capacity Per Plant Type'!K50</f>
        <v>1965.83</v>
      </c>
      <c r="L47" s="42">
        <f>'[1]2. Capacity Per Plant Type'!L50</f>
        <v>1783.25</v>
      </c>
      <c r="M47" s="42">
        <f>'[1]2. Capacity Per Plant Type'!M50</f>
        <v>1847.69</v>
      </c>
      <c r="N47" s="42">
        <f>'[1]2. Capacity Per Plant Type'!N50</f>
        <v>1867.69</v>
      </c>
      <c r="O47" s="42">
        <f>'[1]2. Capacity Per Plant Type'!O50</f>
        <v>1917.69</v>
      </c>
      <c r="P47" s="42">
        <f>'[1]2. Capacity Per Plant Type'!P50</f>
        <v>1917.19</v>
      </c>
      <c r="Q47" s="42">
        <f>'[1]2. Capacity Per Plant Type'!Q50</f>
        <v>1915.56</v>
      </c>
      <c r="R47" s="42">
        <f>'[1]2. Capacity Per Plant Type'!R50</f>
        <v>1915.83</v>
      </c>
      <c r="S47" s="42">
        <f>'[1]2. Capacity Per Plant Type'!S50</f>
        <v>1943.9560000000001</v>
      </c>
      <c r="T47" s="42">
        <f>'[1]2. Capacity Per Plant Type'!T50</f>
        <v>1928.07</v>
      </c>
      <c r="U47" s="42">
        <f>'[1]2. Capacity Per Plant Type'!U50</f>
        <v>1928.07</v>
      </c>
    </row>
    <row r="48" spans="1:21" s="52" customFormat="1" ht="16.5" customHeight="1">
      <c r="A48" s="45" t="s">
        <v>25</v>
      </c>
      <c r="B48" s="41">
        <v>2518.0650000000001</v>
      </c>
      <c r="C48" s="51">
        <v>2518.0650000000001</v>
      </c>
      <c r="D48" s="42">
        <f>'[1]2. Capacity Per Plant Type'!D51</f>
        <v>2867.12</v>
      </c>
      <c r="E48" s="42">
        <f>'[1]2. Capacity Per Plant Type'!E51</f>
        <v>3217.1200000000003</v>
      </c>
      <c r="F48" s="42">
        <f>'[1]2. Capacity Per Plant Type'!F51</f>
        <v>3222.1200000000003</v>
      </c>
      <c r="G48" s="42">
        <f>'[1]2. Capacity Per Plant Type'!G51</f>
        <v>3256.7200000000007</v>
      </c>
      <c r="H48" s="42">
        <f>'[1]2. Capacity Per Plant Type'!H51</f>
        <v>3292.9300000000003</v>
      </c>
      <c r="I48" s="42">
        <f>'[1]2. Capacity Per Plant Type'!I51</f>
        <v>3291.47</v>
      </c>
      <c r="J48" s="42">
        <f>'[1]2. Capacity Per Plant Type'!J51</f>
        <v>3291.35</v>
      </c>
      <c r="K48" s="42">
        <f>'[1]2. Capacity Per Plant Type'!K51</f>
        <v>3399.55</v>
      </c>
      <c r="L48" s="42">
        <f>'[1]2. Capacity Per Plant Type'!L51</f>
        <v>3490.7339999999999</v>
      </c>
      <c r="M48" s="42">
        <f>'[1]2. Capacity Per Plant Type'!M51</f>
        <v>3520.8140000000003</v>
      </c>
      <c r="N48" s="42">
        <f>'[1]2. Capacity Per Plant Type'!N51</f>
        <v>3520.8140000000003</v>
      </c>
      <c r="O48" s="42">
        <f>'[1]2. Capacity Per Plant Type'!O51</f>
        <v>3543.2620000000002</v>
      </c>
      <c r="P48" s="42">
        <f>'[1]2. Capacity Per Plant Type'!P51</f>
        <v>3600.462</v>
      </c>
      <c r="Q48" s="42">
        <f>'[1]2. Capacity Per Plant Type'!Q51</f>
        <v>3617.5419999999999</v>
      </c>
      <c r="R48" s="42">
        <f>'[1]2. Capacity Per Plant Type'!R51</f>
        <v>3627.2450000000003</v>
      </c>
      <c r="S48" s="42">
        <f>'[1]2. Capacity Per Plant Type'!S51</f>
        <v>3701.0720000000001</v>
      </c>
      <c r="T48" s="42">
        <f>'[1]2. Capacity Per Plant Type'!T51</f>
        <v>3759.817</v>
      </c>
      <c r="U48" s="42">
        <f>'[1]2. Capacity Per Plant Type'!U51</f>
        <v>3779.3069990000004</v>
      </c>
    </row>
    <row r="49" spans="1:21" s="52" customFormat="1" ht="16.5">
      <c r="A49" s="45" t="s">
        <v>26</v>
      </c>
      <c r="B49" s="41"/>
      <c r="C49" s="51"/>
      <c r="D49" s="42">
        <f>'[1]2. Capacity Per Plant Type'!D52</f>
        <v>0</v>
      </c>
      <c r="E49" s="42">
        <f>'[1]2. Capacity Per Plant Type'!E52</f>
        <v>0</v>
      </c>
      <c r="F49" s="42">
        <f>'[1]2. Capacity Per Plant Type'!F52</f>
        <v>0</v>
      </c>
      <c r="G49" s="42">
        <f>'[1]2. Capacity Per Plant Type'!G52</f>
        <v>0</v>
      </c>
      <c r="H49" s="42">
        <f>'[1]2. Capacity Per Plant Type'!H52</f>
        <v>0</v>
      </c>
      <c r="I49" s="42">
        <f>'[1]2. Capacity Per Plant Type'!I52</f>
        <v>0</v>
      </c>
      <c r="J49" s="42">
        <f>'[1]2. Capacity Per Plant Type'!J52</f>
        <v>30</v>
      </c>
      <c r="K49" s="42">
        <f>'[1]2. Capacity Per Plant Type'!K52</f>
        <v>38</v>
      </c>
      <c r="L49" s="42">
        <f>'[1]2. Capacity Per Plant Type'!L52</f>
        <v>82.762</v>
      </c>
      <c r="M49" s="42">
        <f>'[1]2. Capacity Per Plant Type'!M52</f>
        <v>118.672</v>
      </c>
      <c r="N49" s="42">
        <f>'[1]2. Capacity Per Plant Type'!N52</f>
        <v>118.672</v>
      </c>
      <c r="O49" s="42">
        <f>'[1]2. Capacity Per Plant Type'!O52</f>
        <v>130.672</v>
      </c>
      <c r="P49" s="42">
        <f>'[1]2. Capacity Per Plant Type'!P52</f>
        <v>220.672</v>
      </c>
      <c r="Q49" s="42">
        <f>'[1]2. Capacity Per Plant Type'!Q52</f>
        <v>232.672</v>
      </c>
      <c r="R49" s="42">
        <f>'[1]2. Capacity Per Plant Type'!R52</f>
        <v>223.71600000000001</v>
      </c>
      <c r="S49" s="42">
        <f>'[1]2. Capacity Per Plant Type'!S52</f>
        <v>258.476</v>
      </c>
      <c r="T49" s="42">
        <f>'[1]2. Capacity Per Plant Type'!T52</f>
        <v>363.39099999999996</v>
      </c>
      <c r="U49" s="42">
        <f>'[1]2. Capacity Per Plant Type'!U52</f>
        <v>483.291</v>
      </c>
    </row>
    <row r="50" spans="1:21" s="52" customFormat="1" ht="16.5">
      <c r="A50" s="45" t="s">
        <v>27</v>
      </c>
      <c r="B50" s="41"/>
      <c r="C50" s="51"/>
      <c r="D50" s="42">
        <f>'[1]2. Capacity Per Plant Type'!D53</f>
        <v>0</v>
      </c>
      <c r="E50" s="42">
        <f>'[1]2. Capacity Per Plant Type'!E53</f>
        <v>0</v>
      </c>
      <c r="F50" s="42">
        <f>'[1]2. Capacity Per Plant Type'!F53</f>
        <v>1</v>
      </c>
      <c r="G50" s="42">
        <f>'[1]2. Capacity Per Plant Type'!G53</f>
        <v>1</v>
      </c>
      <c r="H50" s="42">
        <f>'[1]2. Capacity Per Plant Type'!H53</f>
        <v>1</v>
      </c>
      <c r="I50" s="42">
        <f>'[1]2. Capacity Per Plant Type'!I53</f>
        <v>1</v>
      </c>
      <c r="J50" s="42">
        <f>'[1]2. Capacity Per Plant Type'!J53</f>
        <v>1</v>
      </c>
      <c r="K50" s="42">
        <f>'[1]2. Capacity Per Plant Type'!K53</f>
        <v>1</v>
      </c>
      <c r="L50" s="42">
        <f>'[1]2. Capacity Per Plant Type'!L53</f>
        <v>1</v>
      </c>
      <c r="M50" s="42">
        <f>'[1]2. Capacity Per Plant Type'!M53</f>
        <v>1</v>
      </c>
      <c r="N50" s="42">
        <f>'[1]2. Capacity Per Plant Type'!N53</f>
        <v>1</v>
      </c>
      <c r="O50" s="42">
        <f>'[1]2. Capacity Per Plant Type'!O53</f>
        <v>23</v>
      </c>
      <c r="P50" s="42">
        <f>'[1]2. Capacity Per Plant Type'!P53</f>
        <v>164.67</v>
      </c>
      <c r="Q50" s="42">
        <f>'[1]2. Capacity Per Plant Type'!Q53</f>
        <v>764.8900000000001</v>
      </c>
      <c r="R50" s="42">
        <f>'[1]2. Capacity Per Plant Type'!R53</f>
        <v>885.40200000000004</v>
      </c>
      <c r="S50" s="42">
        <f>'[1]2. Capacity Per Plant Type'!S53</f>
        <v>896.15499999999997</v>
      </c>
      <c r="T50" s="42">
        <f>'[1]2. Capacity Per Plant Type'!T53</f>
        <v>921.11500000000001</v>
      </c>
      <c r="U50" s="42">
        <f>'[1]2. Capacity Per Plant Type'!U53</f>
        <v>1019.2524000000001</v>
      </c>
    </row>
    <row r="51" spans="1:21" s="52" customFormat="1" ht="16.5">
      <c r="A51" s="45" t="s">
        <v>28</v>
      </c>
      <c r="B51" s="41">
        <v>0</v>
      </c>
      <c r="C51" s="51">
        <v>0</v>
      </c>
      <c r="D51" s="42">
        <f>'[1]2. Capacity Per Plant Type'!D54</f>
        <v>0</v>
      </c>
      <c r="E51" s="42">
        <f>'[1]2. Capacity Per Plant Type'!E54</f>
        <v>0</v>
      </c>
      <c r="F51" s="42">
        <f>'[1]2. Capacity Per Plant Type'!F54</f>
        <v>25</v>
      </c>
      <c r="G51" s="42">
        <f>'[1]2. Capacity Per Plant Type'!G54</f>
        <v>25</v>
      </c>
      <c r="H51" s="42">
        <f>'[1]2. Capacity Per Plant Type'!H54</f>
        <v>25</v>
      </c>
      <c r="I51" s="42">
        <f>'[1]2. Capacity Per Plant Type'!I54</f>
        <v>33</v>
      </c>
      <c r="J51" s="42">
        <f>'[1]2. Capacity Per Plant Type'!J54</f>
        <v>33</v>
      </c>
      <c r="K51" s="42">
        <f>'[1]2. Capacity Per Plant Type'!K54</f>
        <v>33</v>
      </c>
      <c r="L51" s="42">
        <f>'[1]2. Capacity Per Plant Type'!L54</f>
        <v>33</v>
      </c>
      <c r="M51" s="42">
        <f>'[1]2. Capacity Per Plant Type'!M54</f>
        <v>33</v>
      </c>
      <c r="N51" s="42">
        <f>'[1]2. Capacity Per Plant Type'!N54</f>
        <v>33</v>
      </c>
      <c r="O51" s="42">
        <f>'[1]2. Capacity Per Plant Type'!O54</f>
        <v>282.89999999999998</v>
      </c>
      <c r="P51" s="42">
        <f>'[1]2. Capacity Per Plant Type'!P54</f>
        <v>426.9</v>
      </c>
      <c r="Q51" s="42">
        <f>'[1]2. Capacity Per Plant Type'!Q54</f>
        <v>426.9</v>
      </c>
      <c r="R51" s="42">
        <f>'[1]2. Capacity Per Plant Type'!R54</f>
        <v>426.9</v>
      </c>
      <c r="S51" s="42">
        <f>'[1]2. Capacity Per Plant Type'!S54</f>
        <v>426.9</v>
      </c>
      <c r="T51" s="42">
        <f>'[1]2. Capacity Per Plant Type'!T54</f>
        <v>426.9</v>
      </c>
      <c r="U51" s="42">
        <f>'[1]2. Capacity Per Plant Type'!U54</f>
        <v>442.9</v>
      </c>
    </row>
    <row r="52" spans="1:21" s="14" customFormat="1" ht="16.5">
      <c r="A52" s="17" t="s">
        <v>9</v>
      </c>
      <c r="B52" s="46">
        <f t="shared" ref="B52:R52" si="10">SUM(B43:B46)</f>
        <v>13402.119000000001</v>
      </c>
      <c r="C52" s="46">
        <f t="shared" si="10"/>
        <v>14702.119000000001</v>
      </c>
      <c r="D52" s="47">
        <f t="shared" si="10"/>
        <v>15123.984</v>
      </c>
      <c r="E52" s="47">
        <f t="shared" si="10"/>
        <v>15547.934000000001</v>
      </c>
      <c r="F52" s="47">
        <f t="shared" si="10"/>
        <v>15619.134</v>
      </c>
      <c r="G52" s="47">
        <f t="shared" si="10"/>
        <v>15803.134</v>
      </c>
      <c r="H52" s="47">
        <f t="shared" si="10"/>
        <v>15940.513999999999</v>
      </c>
      <c r="I52" s="47">
        <f t="shared" si="10"/>
        <v>15681.064</v>
      </c>
      <c r="J52" s="47">
        <f t="shared" si="10"/>
        <v>15609.524000000001</v>
      </c>
      <c r="K52" s="47">
        <f t="shared" si="10"/>
        <v>16358.310000000001</v>
      </c>
      <c r="L52" s="47">
        <f t="shared" si="10"/>
        <v>16162.46</v>
      </c>
      <c r="M52" s="47">
        <f t="shared" si="10"/>
        <v>17024.960000000003</v>
      </c>
      <c r="N52" s="47">
        <f t="shared" si="10"/>
        <v>17324.88</v>
      </c>
      <c r="O52" s="47">
        <f t="shared" si="10"/>
        <v>17944.067999999999</v>
      </c>
      <c r="P52" s="47">
        <f t="shared" si="10"/>
        <v>18765.154000000002</v>
      </c>
      <c r="Q52" s="47">
        <f t="shared" si="10"/>
        <v>21422.998</v>
      </c>
      <c r="R52" s="47">
        <f t="shared" si="10"/>
        <v>22727.776400000002</v>
      </c>
      <c r="S52" s="47">
        <f>SUM(S43:S46)</f>
        <v>23814.676800000001</v>
      </c>
      <c r="T52" s="47">
        <f>SUM(T43:T46)</f>
        <v>25531.401999999998</v>
      </c>
      <c r="U52" s="47">
        <f>SUM(U43:U46)</f>
        <v>26285.822399000001</v>
      </c>
    </row>
    <row r="53" spans="1:21" s="58" customFormat="1" ht="16.5">
      <c r="A53" s="53"/>
      <c r="B53" s="53"/>
      <c r="C53" s="54"/>
      <c r="D53" s="55"/>
      <c r="E53" s="55"/>
      <c r="F53" s="56"/>
      <c r="G53" s="56"/>
      <c r="H53" s="55"/>
      <c r="I53" s="57"/>
      <c r="J53" s="57"/>
      <c r="K53" s="57"/>
      <c r="L53" s="57"/>
      <c r="M53" s="57"/>
      <c r="N53" s="57"/>
      <c r="O53" s="57"/>
      <c r="P53" s="57"/>
      <c r="Q53" s="57"/>
      <c r="R53" s="57"/>
      <c r="S53" s="57"/>
      <c r="T53" s="57"/>
      <c r="U53" s="57"/>
    </row>
    <row r="54" spans="1:21" s="8" customFormat="1" ht="16.5">
      <c r="A54" s="6" t="s">
        <v>32</v>
      </c>
      <c r="B54" s="31"/>
      <c r="C54" s="31"/>
      <c r="D54" s="34"/>
      <c r="E54" s="34"/>
      <c r="F54" s="21"/>
      <c r="G54" s="21"/>
      <c r="H54" s="34"/>
      <c r="I54" s="21"/>
      <c r="J54" s="21"/>
      <c r="K54" s="21"/>
      <c r="L54" s="21"/>
      <c r="M54" s="21"/>
      <c r="N54" s="21"/>
      <c r="O54" s="21"/>
      <c r="P54" s="21"/>
      <c r="Q54" s="21"/>
      <c r="R54" s="21"/>
      <c r="S54" s="21"/>
      <c r="T54" s="21"/>
      <c r="U54" s="21"/>
    </row>
    <row r="55" spans="1:21" s="8" customFormat="1" ht="16.5">
      <c r="A55" s="24" t="s">
        <v>30</v>
      </c>
      <c r="B55" s="7"/>
      <c r="C55" s="7"/>
      <c r="D55" s="21"/>
      <c r="E55" s="21"/>
      <c r="F55" s="21"/>
      <c r="G55" s="21"/>
      <c r="H55" s="21"/>
      <c r="I55" s="21"/>
      <c r="J55" s="21"/>
      <c r="K55" s="21"/>
      <c r="L55" s="21"/>
      <c r="M55" s="21"/>
      <c r="N55" s="21"/>
      <c r="O55" s="21"/>
      <c r="P55" s="21"/>
      <c r="Q55" s="21"/>
      <c r="R55" s="21"/>
      <c r="S55" s="21"/>
      <c r="T55" s="21"/>
      <c r="U55" s="21"/>
    </row>
    <row r="56" spans="1:21" s="14" customFormat="1" ht="16.5">
      <c r="A56" s="10" t="s">
        <v>16</v>
      </c>
      <c r="B56" s="35">
        <v>3680</v>
      </c>
      <c r="C56" s="38">
        <v>3680</v>
      </c>
      <c r="D56" s="36">
        <v>3691</v>
      </c>
      <c r="E56" s="36">
        <v>3696</v>
      </c>
      <c r="F56" s="36">
        <v>3432.34</v>
      </c>
      <c r="G56" s="36">
        <v>3637.65</v>
      </c>
      <c r="H56" s="36">
        <v>3467</v>
      </c>
      <c r="I56" s="36">
        <v>3412.3199999999997</v>
      </c>
      <c r="J56" s="36">
        <v>3812.64</v>
      </c>
      <c r="K56" s="48">
        <v>4244.5053787878787</v>
      </c>
      <c r="L56" s="36">
        <v>4650.8</v>
      </c>
      <c r="M56" s="36">
        <v>5205.8</v>
      </c>
      <c r="N56" s="36">
        <v>5205.8</v>
      </c>
      <c r="O56" s="36">
        <v>5377.8</v>
      </c>
      <c r="P56" s="36">
        <v>5613</v>
      </c>
      <c r="Q56" s="36">
        <f>[1]Summary!D58</f>
        <v>6979.1</v>
      </c>
      <c r="R56" s="36">
        <f>'[1]2. Capacity Per Plant Type'!R98</f>
        <v>7674.1</v>
      </c>
      <c r="S56" s="36">
        <f>'[1]2. Capacity Per Plant Type'!S98</f>
        <v>8368.2999999999993</v>
      </c>
      <c r="T56" s="36">
        <f>'[1]2. Capacity Per Plant Type'!T98</f>
        <v>9743.2999999999993</v>
      </c>
      <c r="U56" s="36">
        <f>'[1]2. Capacity Per Plant Type'!U98</f>
        <v>10245.299999999999</v>
      </c>
    </row>
    <row r="57" spans="1:21" s="14" customFormat="1" ht="16.5">
      <c r="A57" s="10" t="s">
        <v>31</v>
      </c>
      <c r="B57" s="35">
        <v>2997.6</v>
      </c>
      <c r="C57" s="38">
        <v>2997.6</v>
      </c>
      <c r="D57" s="36">
        <v>3175.1</v>
      </c>
      <c r="E57" s="49">
        <v>3215.5</v>
      </c>
      <c r="F57" s="49">
        <v>3043.4</v>
      </c>
      <c r="G57" s="49">
        <v>2878.69</v>
      </c>
      <c r="H57" s="49">
        <v>2670.32</v>
      </c>
      <c r="I57" s="49">
        <v>2702.4358333333334</v>
      </c>
      <c r="J57" s="49">
        <v>2528.06</v>
      </c>
      <c r="K57" s="50">
        <v>2487.8590909090913</v>
      </c>
      <c r="L57" s="49">
        <v>2578.6999999999998</v>
      </c>
      <c r="M57" s="49">
        <v>2561.14</v>
      </c>
      <c r="N57" s="49">
        <v>2846.17</v>
      </c>
      <c r="O57" s="49">
        <v>2705.26</v>
      </c>
      <c r="P57" s="49">
        <v>2734.2</v>
      </c>
      <c r="Q57" s="49">
        <f>[1]Summary!D59</f>
        <v>2821.47</v>
      </c>
      <c r="R57" s="36">
        <f>'[1]2. Capacity Per Plant Type'!R99</f>
        <v>3285.9843999999998</v>
      </c>
      <c r="S57" s="36">
        <f>'[1]2. Capacity Per Plant Type'!S99</f>
        <v>2994.7835</v>
      </c>
      <c r="T57" s="36">
        <f>'[1]2. Capacity Per Plant Type'!T99</f>
        <v>3015.3368999999998</v>
      </c>
      <c r="U57" s="36">
        <f>'[1]2. Capacity Per Plant Type'!U99</f>
        <v>3053.6406000000015</v>
      </c>
    </row>
    <row r="58" spans="1:21" s="14" customFormat="1" ht="16.5">
      <c r="A58" s="10" t="s">
        <v>22</v>
      </c>
      <c r="B58" s="35">
        <v>1003</v>
      </c>
      <c r="C58" s="38">
        <v>2703</v>
      </c>
      <c r="D58" s="36">
        <v>2703</v>
      </c>
      <c r="E58" s="36">
        <v>2703</v>
      </c>
      <c r="F58" s="36">
        <v>2703</v>
      </c>
      <c r="G58" s="36">
        <v>2703</v>
      </c>
      <c r="H58" s="36">
        <v>2703</v>
      </c>
      <c r="I58" s="36">
        <v>2562.42</v>
      </c>
      <c r="J58" s="36">
        <v>2700</v>
      </c>
      <c r="K58" s="48">
        <v>2756</v>
      </c>
      <c r="L58" s="36">
        <v>2770</v>
      </c>
      <c r="M58" s="36">
        <v>2760.02</v>
      </c>
      <c r="N58" s="36">
        <v>2760.02</v>
      </c>
      <c r="O58" s="36">
        <v>2760.42</v>
      </c>
      <c r="P58" s="36">
        <v>2759.4</v>
      </c>
      <c r="Q58" s="36">
        <f>[1]Summary!D63</f>
        <v>3291</v>
      </c>
      <c r="R58" s="36">
        <f>'[1]2. Capacity Per Plant Type'!R100</f>
        <v>3291</v>
      </c>
      <c r="S58" s="36">
        <f>'[1]2. Capacity Per Plant Type'!S100</f>
        <v>3286.1</v>
      </c>
      <c r="T58" s="36">
        <f>'[1]2. Capacity Per Plant Type'!T100</f>
        <v>3286.1</v>
      </c>
      <c r="U58" s="36">
        <f>'[1]2. Capacity Per Plant Type'!U100</f>
        <v>3286.1</v>
      </c>
    </row>
    <row r="59" spans="1:21" s="14" customFormat="1" ht="16.5">
      <c r="A59" s="10" t="s">
        <v>23</v>
      </c>
      <c r="B59" s="38">
        <f t="shared" ref="B59:Q59" si="11">SUM(B60:B64)</f>
        <v>3528.45</v>
      </c>
      <c r="C59" s="38">
        <f t="shared" si="11"/>
        <v>3528.45</v>
      </c>
      <c r="D59" s="39">
        <f t="shared" si="11"/>
        <v>3835.27</v>
      </c>
      <c r="E59" s="39">
        <f t="shared" si="11"/>
        <v>4177.82</v>
      </c>
      <c r="F59" s="39">
        <f t="shared" si="11"/>
        <v>4416.72</v>
      </c>
      <c r="G59" s="39">
        <f t="shared" si="11"/>
        <v>4419.3100000000004</v>
      </c>
      <c r="H59" s="39">
        <f t="shared" si="11"/>
        <v>4638.92</v>
      </c>
      <c r="I59" s="39">
        <f t="shared" si="11"/>
        <v>4372.0609999999997</v>
      </c>
      <c r="J59" s="39">
        <f t="shared" si="11"/>
        <v>4278.3208333333332</v>
      </c>
      <c r="K59" s="39">
        <f t="shared" si="11"/>
        <v>4413.1555107521644</v>
      </c>
      <c r="L59" s="39">
        <f t="shared" si="11"/>
        <v>4477.34</v>
      </c>
      <c r="M59" s="39">
        <f t="shared" si="11"/>
        <v>4539.475833333333</v>
      </c>
      <c r="N59" s="39">
        <f t="shared" si="11"/>
        <v>4559.475833333333</v>
      </c>
      <c r="O59" s="39">
        <f t="shared" si="11"/>
        <v>4789.3775894937289</v>
      </c>
      <c r="P59" s="39">
        <f t="shared" si="11"/>
        <v>5324.9455894937273</v>
      </c>
      <c r="Q59" s="39">
        <f t="shared" si="11"/>
        <v>6005.4995894937274</v>
      </c>
      <c r="R59" s="36">
        <f>'[1]2. Capacity Per Plant Type'!R101</f>
        <v>6263.9535000000005</v>
      </c>
      <c r="S59" s="36">
        <f>'[1]2. Capacity Per Plant Type'!S101</f>
        <v>6592.1648999999998</v>
      </c>
      <c r="T59" s="36">
        <f>'[1]2. Capacity Per Plant Type'!T101</f>
        <v>6691.2380000000003</v>
      </c>
      <c r="U59" s="36">
        <f>'[1]2. Capacity Per Plant Type'!U101</f>
        <v>6824.9079189999993</v>
      </c>
    </row>
    <row r="60" spans="1:21" s="60" customFormat="1" ht="16.5">
      <c r="A60" s="45" t="s">
        <v>24</v>
      </c>
      <c r="B60" s="59">
        <v>1564.38</v>
      </c>
      <c r="C60" s="59">
        <v>1564.38</v>
      </c>
      <c r="D60" s="42">
        <f>'[1]2. Capacity Per Plant Type'!D102</f>
        <v>1567.9</v>
      </c>
      <c r="E60" s="42">
        <f>'[1]2. Capacity Per Plant Type'!E102</f>
        <v>1567.9</v>
      </c>
      <c r="F60" s="42">
        <f>'[1]2. Capacity Per Plant Type'!F102</f>
        <v>1683.3000000000002</v>
      </c>
      <c r="G60" s="42">
        <f>'[1]2. Capacity Per Plant Type'!G102</f>
        <v>1683.26</v>
      </c>
      <c r="H60" s="42">
        <f>'[1]2. Capacity Per Plant Type'!H102</f>
        <v>1666.9900000000002</v>
      </c>
      <c r="I60" s="42">
        <f>'[1]2. Capacity Per Plant Type'!I102</f>
        <v>1388.261</v>
      </c>
      <c r="J60" s="42">
        <f>'[1]2. Capacity Per Plant Type'!J102</f>
        <v>1320.6799999999998</v>
      </c>
      <c r="K60" s="42">
        <f>'[1]2. Capacity Per Plant Type'!K102</f>
        <v>1350.7016666666666</v>
      </c>
      <c r="L60" s="42">
        <f>'[1]2. Capacity Per Plant Type'!L102</f>
        <v>1433.87</v>
      </c>
      <c r="M60" s="42">
        <f>'[1]2. Capacity Per Plant Type'!M102</f>
        <v>1461.87</v>
      </c>
      <c r="N60" s="42">
        <f>'[1]2. Capacity Per Plant Type'!N102</f>
        <v>1481.87</v>
      </c>
      <c r="O60" s="42">
        <f>'[1]2. Capacity Per Plant Type'!O102</f>
        <v>1606.8</v>
      </c>
      <c r="P60" s="42">
        <f>'[1]2. Capacity Per Plant Type'!P102</f>
        <v>1601.3</v>
      </c>
      <c r="Q60" s="42">
        <f>'[1]2. Capacity Per Plant Type'!Q102</f>
        <v>1689.4</v>
      </c>
      <c r="R60" s="42">
        <f>'[1]2. Capacity Per Plant Type'!R102</f>
        <v>1751.75</v>
      </c>
      <c r="S60" s="42">
        <f>'[1]2. Capacity Per Plant Type'!S102</f>
        <v>1769.75</v>
      </c>
      <c r="T60" s="42">
        <f>'[1]2. Capacity Per Plant Type'!T102</f>
        <v>1792.3</v>
      </c>
      <c r="U60" s="42">
        <f>'[1]2. Capacity Per Plant Type'!U102</f>
        <v>1753.07</v>
      </c>
    </row>
    <row r="61" spans="1:21" s="60" customFormat="1" ht="16.5" customHeight="1">
      <c r="A61" s="45" t="s">
        <v>25</v>
      </c>
      <c r="B61" s="59">
        <v>1964.07</v>
      </c>
      <c r="C61" s="59">
        <v>1964.07</v>
      </c>
      <c r="D61" s="42">
        <f>'[1]2. Capacity Per Plant Type'!D103</f>
        <v>2267.37</v>
      </c>
      <c r="E61" s="42">
        <f>'[1]2. Capacity Per Plant Type'!E103</f>
        <v>2609.92</v>
      </c>
      <c r="F61" s="42">
        <f>'[1]2. Capacity Per Plant Type'!F103</f>
        <v>2723.42</v>
      </c>
      <c r="G61" s="42">
        <f>'[1]2. Capacity Per Plant Type'!G103</f>
        <v>2726.05</v>
      </c>
      <c r="H61" s="42">
        <f>'[1]2. Capacity Per Plant Type'!H103</f>
        <v>2961.9300000000003</v>
      </c>
      <c r="I61" s="42">
        <f>'[1]2. Capacity Per Plant Type'!I103</f>
        <v>2949.8</v>
      </c>
      <c r="J61" s="42">
        <f>'[1]2. Capacity Per Plant Type'!J103</f>
        <v>2914.060833333333</v>
      </c>
      <c r="K61" s="42">
        <f>'[1]2. Capacity Per Plant Type'!K103</f>
        <v>3021.4538440854976</v>
      </c>
      <c r="L61" s="42">
        <f>'[1]2. Capacity Per Plant Type'!L103</f>
        <v>2963.4700000000003</v>
      </c>
      <c r="M61" s="42">
        <f>'[1]2. Capacity Per Plant Type'!M103</f>
        <v>2983.46</v>
      </c>
      <c r="N61" s="42">
        <f>'[1]2. Capacity Per Plant Type'!N103</f>
        <v>2983.46</v>
      </c>
      <c r="O61" s="42">
        <f>'[1]2. Capacity Per Plant Type'!O103</f>
        <v>2981.7180000000008</v>
      </c>
      <c r="P61" s="42">
        <f>'[1]2. Capacity Per Plant Type'!P103</f>
        <v>3072.558</v>
      </c>
      <c r="Q61" s="42">
        <f>'[1]2. Capacity Per Plant Type'!Q103</f>
        <v>3181.3880000000004</v>
      </c>
      <c r="R61" s="42">
        <f>'[1]2. Capacity Per Plant Type'!R103</f>
        <v>3268.8760000000007</v>
      </c>
      <c r="S61" s="42">
        <f>'[1]2. Capacity Per Plant Type'!S103</f>
        <v>3472.9529999999995</v>
      </c>
      <c r="T61" s="42">
        <f>'[1]2. Capacity Per Plant Type'!T103</f>
        <v>3508.098</v>
      </c>
      <c r="U61" s="42">
        <f>'[1]2. Capacity Per Plant Type'!U103</f>
        <v>3526.5979989999996</v>
      </c>
    </row>
    <row r="62" spans="1:21" s="60" customFormat="1" ht="16.5">
      <c r="A62" s="45" t="s">
        <v>26</v>
      </c>
      <c r="B62" s="59"/>
      <c r="C62" s="59"/>
      <c r="D62" s="42">
        <f>'[1]2. Capacity Per Plant Type'!D104</f>
        <v>0</v>
      </c>
      <c r="E62" s="42">
        <f>'[1]2. Capacity Per Plant Type'!E104</f>
        <v>0</v>
      </c>
      <c r="F62" s="42">
        <f>'[1]2. Capacity Per Plant Type'!F104</f>
        <v>0</v>
      </c>
      <c r="G62" s="42">
        <f>'[1]2. Capacity Per Plant Type'!G104</f>
        <v>0</v>
      </c>
      <c r="H62" s="42">
        <f>'[1]2. Capacity Per Plant Type'!H104</f>
        <v>0</v>
      </c>
      <c r="I62" s="42">
        <f>'[1]2. Capacity Per Plant Type'!I104</f>
        <v>0</v>
      </c>
      <c r="J62" s="42">
        <f>'[1]2. Capacity Per Plant Type'!J104</f>
        <v>9.58</v>
      </c>
      <c r="K62" s="42">
        <f>'[1]2. Capacity Per Plant Type'!K104</f>
        <v>20</v>
      </c>
      <c r="L62" s="42">
        <f>'[1]2. Capacity Per Plant Type'!L104</f>
        <v>46</v>
      </c>
      <c r="M62" s="42">
        <f>'[1]2. Capacity Per Plant Type'!M104</f>
        <v>76.405833333333334</v>
      </c>
      <c r="N62" s="42">
        <f>'[1]2. Capacity Per Plant Type'!N104</f>
        <v>76.405833333333334</v>
      </c>
      <c r="O62" s="42">
        <f>'[1]2. Capacity Per Plant Type'!O104</f>
        <v>81.0595894937276</v>
      </c>
      <c r="P62" s="42">
        <f>'[1]2. Capacity Per Plant Type'!P104</f>
        <v>146.45958949372761</v>
      </c>
      <c r="Q62" s="42">
        <f>'[1]2. Capacity Per Plant Type'!Q104</f>
        <v>157.25958949372762</v>
      </c>
      <c r="R62" s="42">
        <f>'[1]2. Capacity Per Plant Type'!R104</f>
        <v>159.80000000000001</v>
      </c>
      <c r="S62" s="42">
        <f>'[1]2. Capacity Per Plant Type'!S104</f>
        <v>182.13489999999999</v>
      </c>
      <c r="T62" s="42">
        <f>'[1]2. Capacity Per Plant Type'!T104</f>
        <v>227.01499999999999</v>
      </c>
      <c r="U62" s="42">
        <f>'[1]2. Capacity Per Plant Type'!U104</f>
        <v>285.42499999999995</v>
      </c>
    </row>
    <row r="63" spans="1:21" s="60" customFormat="1" ht="16.5">
      <c r="A63" s="45" t="s">
        <v>27</v>
      </c>
      <c r="B63" s="59"/>
      <c r="C63" s="59"/>
      <c r="D63" s="42">
        <f>'[1]2. Capacity Per Plant Type'!D105</f>
        <v>0</v>
      </c>
      <c r="E63" s="42">
        <f>'[1]2. Capacity Per Plant Type'!E105</f>
        <v>0</v>
      </c>
      <c r="F63" s="42">
        <f>'[1]2. Capacity Per Plant Type'!F105</f>
        <v>1</v>
      </c>
      <c r="G63" s="42">
        <f>'[1]2. Capacity Per Plant Type'!G105</f>
        <v>1</v>
      </c>
      <c r="H63" s="42">
        <f>'[1]2. Capacity Per Plant Type'!H105</f>
        <v>1</v>
      </c>
      <c r="I63" s="42">
        <f>'[1]2. Capacity Per Plant Type'!I105</f>
        <v>1</v>
      </c>
      <c r="J63" s="42">
        <f>'[1]2. Capacity Per Plant Type'!J105</f>
        <v>1</v>
      </c>
      <c r="K63" s="42">
        <f>'[1]2. Capacity Per Plant Type'!K105</f>
        <v>1</v>
      </c>
      <c r="L63" s="42">
        <f>'[1]2. Capacity Per Plant Type'!L105</f>
        <v>1</v>
      </c>
      <c r="M63" s="42">
        <f>'[1]2. Capacity Per Plant Type'!M105</f>
        <v>0.3</v>
      </c>
      <c r="N63" s="42">
        <f>'[1]2. Capacity Per Plant Type'!N105</f>
        <v>0.3</v>
      </c>
      <c r="O63" s="42">
        <f>'[1]2. Capacity Per Plant Type'!O105</f>
        <v>16.8</v>
      </c>
      <c r="P63" s="42">
        <f>'[1]2. Capacity Per Plant Type'!P105</f>
        <v>125.348</v>
      </c>
      <c r="Q63" s="42">
        <f>'[1]2. Capacity Per Plant Type'!Q105</f>
        <v>594.17199999999991</v>
      </c>
      <c r="R63" s="42">
        <f>'[1]2. Capacity Per Plant Type'!R105</f>
        <v>700.24749999999995</v>
      </c>
      <c r="S63" s="42">
        <f>'[1]2. Capacity Per Plant Type'!S105</f>
        <v>740.42700000000013</v>
      </c>
      <c r="T63" s="42">
        <f>'[1]2. Capacity Per Plant Type'!T105</f>
        <v>736.92500000000007</v>
      </c>
      <c r="U63" s="42">
        <f>'[1]2. Capacity Per Plant Type'!U105</f>
        <v>816.91492000000005</v>
      </c>
    </row>
    <row r="64" spans="1:21" s="60" customFormat="1" ht="16.5">
      <c r="A64" s="45" t="s">
        <v>28</v>
      </c>
      <c r="B64" s="59">
        <v>0</v>
      </c>
      <c r="C64" s="59">
        <v>0</v>
      </c>
      <c r="D64" s="42">
        <f>'[1]2. Capacity Per Plant Type'!D106</f>
        <v>0</v>
      </c>
      <c r="E64" s="42">
        <f>'[1]2. Capacity Per Plant Type'!E106</f>
        <v>0</v>
      </c>
      <c r="F64" s="42">
        <f>'[1]2. Capacity Per Plant Type'!F106</f>
        <v>9</v>
      </c>
      <c r="G64" s="42">
        <f>'[1]2. Capacity Per Plant Type'!G106</f>
        <v>9</v>
      </c>
      <c r="H64" s="42">
        <f>'[1]2. Capacity Per Plant Type'!H106</f>
        <v>9</v>
      </c>
      <c r="I64" s="42">
        <f>'[1]2. Capacity Per Plant Type'!I106</f>
        <v>33</v>
      </c>
      <c r="J64" s="42">
        <f>'[1]2. Capacity Per Plant Type'!J106</f>
        <v>33</v>
      </c>
      <c r="K64" s="42">
        <f>'[1]2. Capacity Per Plant Type'!K106</f>
        <v>20</v>
      </c>
      <c r="L64" s="42">
        <f>'[1]2. Capacity Per Plant Type'!L106</f>
        <v>33</v>
      </c>
      <c r="M64" s="42">
        <f>'[1]2. Capacity Per Plant Type'!M106</f>
        <v>17.440000000000001</v>
      </c>
      <c r="N64" s="42">
        <f>'[1]2. Capacity Per Plant Type'!N106</f>
        <v>17.440000000000001</v>
      </c>
      <c r="O64" s="42">
        <f>'[1]2. Capacity Per Plant Type'!O106</f>
        <v>103</v>
      </c>
      <c r="P64" s="42">
        <f>'[1]2. Capacity Per Plant Type'!P106</f>
        <v>379.28</v>
      </c>
      <c r="Q64" s="42">
        <f>'[1]2. Capacity Per Plant Type'!Q106</f>
        <v>383.28</v>
      </c>
      <c r="R64" s="42">
        <f>'[1]2. Capacity Per Plant Type'!R106</f>
        <v>383.28</v>
      </c>
      <c r="S64" s="42">
        <f>'[1]2. Capacity Per Plant Type'!S106</f>
        <v>426.9</v>
      </c>
      <c r="T64" s="42">
        <f>'[1]2. Capacity Per Plant Type'!T106</f>
        <v>426.9</v>
      </c>
      <c r="U64" s="42">
        <f>'[1]2. Capacity Per Plant Type'!U106</f>
        <v>442.9</v>
      </c>
    </row>
    <row r="65" spans="1:21" s="14" customFormat="1" ht="16.5">
      <c r="A65" s="17" t="s">
        <v>9</v>
      </c>
      <c r="B65" s="46">
        <f>SUM(B56:B59)</f>
        <v>11209.05</v>
      </c>
      <c r="C65" s="46">
        <f t="shared" ref="C65:Q65" si="12">SUM(C56:C59)</f>
        <v>12909.05</v>
      </c>
      <c r="D65" s="47">
        <f t="shared" si="12"/>
        <v>13404.37</v>
      </c>
      <c r="E65" s="47">
        <f t="shared" si="12"/>
        <v>13792.32</v>
      </c>
      <c r="F65" s="47">
        <f t="shared" si="12"/>
        <v>13595.46</v>
      </c>
      <c r="G65" s="47">
        <f t="shared" si="12"/>
        <v>13638.650000000001</v>
      </c>
      <c r="H65" s="47">
        <f t="shared" si="12"/>
        <v>13479.24</v>
      </c>
      <c r="I65" s="47">
        <f t="shared" si="12"/>
        <v>13049.236833333332</v>
      </c>
      <c r="J65" s="47">
        <f t="shared" si="12"/>
        <v>13319.020833333334</v>
      </c>
      <c r="K65" s="47">
        <f t="shared" si="12"/>
        <v>13901.519980449135</v>
      </c>
      <c r="L65" s="47">
        <f t="shared" si="12"/>
        <v>14476.84</v>
      </c>
      <c r="M65" s="47">
        <f t="shared" si="12"/>
        <v>15066.435833333333</v>
      </c>
      <c r="N65" s="47">
        <f t="shared" si="12"/>
        <v>15371.465833333332</v>
      </c>
      <c r="O65" s="47">
        <f t="shared" si="12"/>
        <v>15632.857589493728</v>
      </c>
      <c r="P65" s="47">
        <f t="shared" si="12"/>
        <v>16431.545589493726</v>
      </c>
      <c r="Q65" s="47">
        <f t="shared" si="12"/>
        <v>19097.069589493727</v>
      </c>
      <c r="R65" s="47">
        <f>SUM(R56:R59)</f>
        <v>20515.037899999999</v>
      </c>
      <c r="S65" s="47">
        <f>SUM(S56:S59)</f>
        <v>21241.348399999999</v>
      </c>
      <c r="T65" s="47">
        <f>SUM(T56:T59)</f>
        <v>22735.974900000001</v>
      </c>
      <c r="U65" s="47">
        <f>SUM(U56:U59)</f>
        <v>23409.948518999998</v>
      </c>
    </row>
    <row r="66" spans="1:21" s="58" customFormat="1" ht="15.5">
      <c r="A66" s="61" t="s">
        <v>33</v>
      </c>
      <c r="B66" s="62"/>
      <c r="C66" s="62"/>
      <c r="D66" s="62"/>
      <c r="E66" s="62"/>
      <c r="F66" s="62"/>
      <c r="G66" s="62"/>
      <c r="H66" s="63"/>
      <c r="I66" s="63"/>
      <c r="J66" s="63"/>
      <c r="K66" s="63"/>
      <c r="L66" s="53"/>
      <c r="M66" s="53"/>
      <c r="N66" s="53"/>
      <c r="O66" s="53"/>
      <c r="P66" s="53"/>
      <c r="Q66" s="53"/>
      <c r="R66" s="53"/>
      <c r="S66" s="53"/>
      <c r="T66" s="53"/>
      <c r="U66" s="53"/>
    </row>
    <row r="67" spans="1:21" s="58" customFormat="1" ht="15.5">
      <c r="A67" s="64" t="s">
        <v>34</v>
      </c>
      <c r="B67" s="62"/>
      <c r="C67" s="62"/>
      <c r="D67" s="62"/>
      <c r="E67" s="65"/>
      <c r="F67" s="62"/>
      <c r="G67" s="62"/>
      <c r="H67" s="63"/>
      <c r="I67" s="63"/>
      <c r="J67" s="63"/>
      <c r="K67" s="63"/>
      <c r="L67" s="53"/>
      <c r="M67" s="53"/>
      <c r="N67" s="53"/>
      <c r="O67" s="53"/>
      <c r="P67" s="53"/>
      <c r="Q67" s="53"/>
      <c r="R67" s="53"/>
      <c r="S67" s="53"/>
      <c r="T67" s="53"/>
      <c r="U67" s="53"/>
    </row>
    <row r="68" spans="1:21" s="58" customFormat="1" ht="15.5">
      <c r="A68" s="64" t="s">
        <v>35</v>
      </c>
      <c r="B68" s="62"/>
      <c r="C68" s="62"/>
      <c r="D68" s="62"/>
      <c r="E68" s="65"/>
      <c r="F68" s="62"/>
      <c r="G68" s="62"/>
      <c r="H68" s="63"/>
      <c r="I68" s="66"/>
      <c r="J68" s="63"/>
      <c r="K68" s="63"/>
      <c r="L68" s="53"/>
      <c r="M68" s="53"/>
      <c r="N68" s="53"/>
      <c r="O68" s="53"/>
      <c r="P68" s="53"/>
      <c r="Q68" s="53"/>
      <c r="R68" s="53"/>
      <c r="S68" s="53"/>
      <c r="T68" s="53"/>
      <c r="U68" s="53"/>
    </row>
    <row r="69" spans="1:21" s="58" customFormat="1" ht="15.5">
      <c r="A69" s="67" t="s">
        <v>36</v>
      </c>
      <c r="B69" s="68"/>
      <c r="C69" s="68"/>
      <c r="D69" s="68"/>
      <c r="E69" s="68"/>
      <c r="F69" s="68"/>
      <c r="G69" s="68"/>
      <c r="H69" s="68"/>
      <c r="I69" s="68"/>
      <c r="J69" s="68"/>
      <c r="K69" s="68"/>
      <c r="L69" s="53"/>
      <c r="M69" s="53"/>
      <c r="N69" s="53"/>
      <c r="O69" s="53"/>
      <c r="P69" s="53"/>
      <c r="Q69" s="53"/>
      <c r="R69" s="53"/>
      <c r="S69" s="53"/>
      <c r="T69" s="53"/>
      <c r="U69" s="53"/>
    </row>
    <row r="70" spans="1:21" s="58" customFormat="1" ht="15.5">
      <c r="A70" s="69" t="s">
        <v>37</v>
      </c>
      <c r="B70" s="70"/>
      <c r="C70" s="71"/>
      <c r="D70" s="71"/>
      <c r="E70" s="72"/>
      <c r="F70" s="73"/>
      <c r="G70" s="74"/>
      <c r="H70" s="73"/>
      <c r="I70" s="73"/>
      <c r="J70" s="75"/>
      <c r="K70" s="75"/>
      <c r="L70" s="53"/>
      <c r="M70" s="53"/>
      <c r="N70" s="53"/>
      <c r="O70" s="53"/>
      <c r="P70" s="53"/>
      <c r="Q70" s="53"/>
      <c r="R70" s="53"/>
      <c r="S70" s="53"/>
      <c r="T70" s="53"/>
      <c r="U70" s="53"/>
    </row>
    <row r="71" spans="1:21" s="58" customFormat="1" ht="15.5">
      <c r="A71" s="69" t="s">
        <v>38</v>
      </c>
      <c r="B71" s="70"/>
      <c r="C71" s="71"/>
      <c r="D71" s="71"/>
      <c r="E71" s="72"/>
      <c r="F71" s="73"/>
      <c r="G71" s="74"/>
      <c r="H71" s="73"/>
      <c r="I71" s="73"/>
      <c r="J71" s="75"/>
      <c r="K71" s="75"/>
      <c r="L71" s="53"/>
      <c r="M71" s="53"/>
      <c r="N71" s="53"/>
      <c r="O71" s="53"/>
      <c r="P71" s="53"/>
      <c r="Q71" s="53"/>
      <c r="R71" s="53"/>
      <c r="S71" s="53"/>
      <c r="T71" s="53"/>
      <c r="U71" s="53"/>
    </row>
    <row r="72" spans="1:21" s="58" customFormat="1" ht="15.5">
      <c r="A72" s="76" t="s">
        <v>39</v>
      </c>
      <c r="B72" s="53"/>
      <c r="C72" s="53"/>
      <c r="D72" s="53"/>
      <c r="E72" s="53"/>
      <c r="F72" s="53"/>
      <c r="G72" s="53"/>
      <c r="H72" s="53"/>
      <c r="I72" s="53"/>
      <c r="J72" s="53"/>
      <c r="K72" s="53"/>
      <c r="L72" s="53"/>
      <c r="M72" s="53"/>
      <c r="N72" s="53"/>
      <c r="O72" s="53"/>
      <c r="P72" s="53"/>
      <c r="Q72" s="53"/>
      <c r="R72" s="53"/>
      <c r="S72" s="53"/>
      <c r="T72" s="53"/>
      <c r="U72" s="53"/>
    </row>
    <row r="73" spans="1:21" s="58" customFormat="1" ht="15.5" hidden="1">
      <c r="A73" s="53"/>
      <c r="B73" s="53"/>
      <c r="C73" s="53"/>
      <c r="D73" s="53"/>
      <c r="E73" s="53"/>
      <c r="F73" s="53"/>
      <c r="G73" s="53"/>
      <c r="H73" s="53"/>
      <c r="I73" s="53"/>
      <c r="J73" s="53"/>
      <c r="K73" s="53"/>
      <c r="L73" s="53"/>
      <c r="M73" s="53"/>
      <c r="N73" s="53"/>
      <c r="O73" s="53"/>
      <c r="P73" s="53"/>
      <c r="Q73" s="53"/>
      <c r="R73" s="53"/>
      <c r="S73" s="53"/>
      <c r="T73" s="53"/>
      <c r="U73" s="53"/>
    </row>
    <row r="74" spans="1:21" s="58" customFormat="1" ht="15.5" hidden="1">
      <c r="A74" s="53"/>
      <c r="B74" s="53"/>
      <c r="C74" s="53"/>
      <c r="D74" s="53"/>
      <c r="E74" s="53"/>
      <c r="F74" s="53"/>
      <c r="G74" s="53"/>
      <c r="H74" s="53"/>
      <c r="I74" s="53"/>
      <c r="J74" s="53"/>
      <c r="K74" s="53"/>
      <c r="L74" s="53"/>
      <c r="M74" s="53"/>
      <c r="N74" s="53"/>
      <c r="O74" s="53">
        <v>282.89999999999998</v>
      </c>
      <c r="P74" s="53"/>
      <c r="Q74" s="53"/>
      <c r="R74" s="53"/>
      <c r="S74" s="53"/>
      <c r="T74" s="53"/>
      <c r="U74" s="53"/>
    </row>
    <row r="75" spans="1:21" s="58" customFormat="1" ht="15.5" hidden="1">
      <c r="A75" s="53"/>
      <c r="B75" s="53"/>
      <c r="C75" s="53"/>
      <c r="D75" s="53"/>
      <c r="E75" s="53"/>
      <c r="F75" s="53"/>
      <c r="G75" s="53"/>
      <c r="H75" s="53"/>
      <c r="I75" s="53"/>
      <c r="J75" s="53"/>
      <c r="K75" s="53"/>
      <c r="L75" s="53"/>
      <c r="M75" s="53"/>
      <c r="N75" s="53"/>
      <c r="O75" s="53">
        <v>23</v>
      </c>
      <c r="P75" s="53"/>
      <c r="Q75" s="53"/>
      <c r="R75" s="53"/>
      <c r="S75" s="53"/>
      <c r="T75" s="53"/>
      <c r="U75" s="53"/>
    </row>
    <row r="76" spans="1:21" s="58" customFormat="1" ht="15.5" hidden="1">
      <c r="A76" s="53"/>
      <c r="B76" s="53"/>
      <c r="C76" s="53"/>
      <c r="D76" s="53"/>
      <c r="E76" s="53"/>
      <c r="F76" s="53"/>
      <c r="G76" s="53"/>
      <c r="H76" s="53"/>
      <c r="I76" s="53"/>
      <c r="J76" s="53"/>
      <c r="K76" s="53"/>
      <c r="L76" s="53"/>
      <c r="M76" s="53"/>
      <c r="N76" s="53"/>
      <c r="O76" s="53">
        <v>130.672</v>
      </c>
      <c r="P76" s="53"/>
      <c r="Q76" s="53"/>
      <c r="R76" s="53"/>
      <c r="S76" s="53"/>
      <c r="T76" s="53"/>
      <c r="U76" s="53"/>
    </row>
    <row r="77" spans="1:21" s="58" customFormat="1" ht="15.5" hidden="1">
      <c r="A77" s="53"/>
      <c r="B77" s="53"/>
      <c r="C77" s="53"/>
      <c r="D77" s="53"/>
      <c r="E77" s="53"/>
      <c r="F77" s="53"/>
      <c r="G77" s="53"/>
      <c r="H77" s="53"/>
      <c r="I77" s="53"/>
      <c r="J77" s="53"/>
      <c r="K77" s="53"/>
      <c r="L77" s="53"/>
      <c r="M77" s="53"/>
      <c r="N77" s="53"/>
      <c r="O77" s="53"/>
      <c r="P77" s="53"/>
      <c r="Q77" s="53"/>
      <c r="R77" s="53"/>
      <c r="S77" s="53"/>
      <c r="T77" s="53"/>
      <c r="U77" s="53"/>
    </row>
    <row r="78" spans="1:21" s="58" customFormat="1" ht="15.5" hidden="1">
      <c r="A78" s="53"/>
      <c r="B78" s="53"/>
      <c r="C78" s="53"/>
      <c r="D78" s="53"/>
      <c r="E78" s="53"/>
      <c r="F78" s="53"/>
      <c r="G78" s="53"/>
      <c r="H78" s="53"/>
      <c r="I78" s="53"/>
      <c r="J78" s="53"/>
      <c r="K78" s="53"/>
      <c r="L78" s="53"/>
      <c r="M78" s="53"/>
      <c r="N78" s="53"/>
      <c r="O78" s="53"/>
      <c r="P78" s="53"/>
      <c r="Q78" s="53"/>
      <c r="R78" s="53"/>
      <c r="S78" s="53"/>
      <c r="T78" s="53"/>
      <c r="U78" s="53"/>
    </row>
  </sheetData>
  <sheetProtection algorithmName="SHA-512" hashValue="/WYFBkrVc2xnjIq/hIGkmRHpW2/jXp/7oLArCgRzrKwMKZ7LXkBRzGOxrr9eS6POmLgU1UI9LY7OS1Zr+V8/2g==" saltValue="S9quQ+9tCblU6jhNN22YYQ==" spinCount="100000" sheet="1" objects="1" scenarios="1"/>
  <mergeCells count="1">
    <mergeCell ref="A69:K69"/>
  </mergeCells>
  <printOptions horizontalCentered="1" verticalCentered="1"/>
  <pageMargins left="0.7" right="0.7" top="0.75" bottom="0.75" header="0.3" footer="0.3"/>
  <pageSetup paperSize="9" scale="36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1. 2020 Summary</vt:lpstr>
      <vt:lpstr>'1. 2020 Summary'!Print_Area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DELL</dc:creator>
  <cp:lastModifiedBy>DELL</cp:lastModifiedBy>
  <dcterms:created xsi:type="dcterms:W3CDTF">2021-06-30T02:31:25Z</dcterms:created>
  <dcterms:modified xsi:type="dcterms:W3CDTF">2021-06-30T02:32:58Z</dcterms:modified>
</cp:coreProperties>
</file>